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Yd201s01\0G060000\民間機事業部-部長室\平野副事業部長専用（アクセス制限あり）\共有\ヨット部会計\OYCﾚｰｽ委員会\2024OYCレース結果\"/>
    </mc:Choice>
  </mc:AlternateContent>
  <xr:revisionPtr revIDLastSave="0" documentId="13_ncr:1_{8DAEE87B-63CC-4779-88DA-07D7BF42E8CB}" xr6:coauthVersionLast="47" xr6:coauthVersionMax="47" xr10:uidLastSave="{00000000-0000-0000-0000-000000000000}"/>
  <bookViews>
    <workbookView xWindow="-108" yWindow="-108" windowWidth="23256" windowHeight="13896" xr2:uid="{00000000-000D-0000-FFFF-FFFF00000000}"/>
  </bookViews>
  <sheets>
    <sheet name="ＯＹＣレーティング年間成績" sheetId="10" r:id="rId1"/>
    <sheet name="スポーツカップ年間成績 " sheetId="11" r:id="rId2"/>
  </sheets>
  <definedNames>
    <definedName name="_xlnm.Print_Area" localSheetId="0">ＯＹＣレーティング年間成績!$A$1:$O$28</definedName>
    <definedName name="_xlnm.Print_Area" localSheetId="1">'スポーツカップ年間成績 '!$A$1:$O$28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1" l="1"/>
  <c r="K15" i="11" s="1"/>
  <c r="I14" i="11"/>
  <c r="K13" i="11" s="1"/>
  <c r="I20" i="10"/>
  <c r="K19" i="10" s="1"/>
  <c r="I18" i="10"/>
  <c r="K17" i="10" s="1"/>
  <c r="O28" i="11"/>
  <c r="K28" i="11"/>
  <c r="J28" i="11"/>
  <c r="I28" i="11"/>
  <c r="O27" i="11"/>
  <c r="K27" i="11"/>
  <c r="I26" i="11"/>
  <c r="K25" i="11" s="1"/>
  <c r="I24" i="11"/>
  <c r="K23" i="11" s="1"/>
  <c r="I22" i="11"/>
  <c r="K21" i="11" s="1"/>
  <c r="I20" i="11"/>
  <c r="K19" i="11" s="1"/>
  <c r="I18" i="11"/>
  <c r="K17" i="11" s="1"/>
  <c r="I12" i="11"/>
  <c r="K11" i="11" s="1"/>
  <c r="I10" i="11"/>
  <c r="K9" i="11" s="1"/>
  <c r="D8" i="11"/>
  <c r="I8" i="11" s="1"/>
  <c r="K7" i="11" s="1"/>
  <c r="I6" i="11"/>
  <c r="K5" i="11" s="1"/>
  <c r="I4" i="11"/>
  <c r="K3" i="11" s="1"/>
  <c r="I14" i="10"/>
  <c r="K13" i="10" s="1"/>
  <c r="I12" i="10"/>
  <c r="K11" i="10" s="1"/>
  <c r="I28" i="10" l="1"/>
  <c r="O28" i="10"/>
  <c r="K28" i="10"/>
  <c r="J28" i="10"/>
  <c r="K27" i="10"/>
  <c r="O27" i="10"/>
  <c r="I26" i="10"/>
  <c r="K25" i="10" s="1"/>
  <c r="I24" i="10"/>
  <c r="K23" i="10" s="1"/>
  <c r="I22" i="10"/>
  <c r="K21" i="10" s="1"/>
  <c r="I16" i="10"/>
  <c r="K15" i="10" s="1"/>
  <c r="I10" i="10"/>
  <c r="K9" i="10" s="1"/>
  <c r="D8" i="10"/>
  <c r="I8" i="10" s="1"/>
  <c r="K7" i="10" s="1"/>
  <c r="I6" i="10"/>
  <c r="K5" i="10" s="1"/>
  <c r="I4" i="10"/>
  <c r="K3" i="10" s="1"/>
</calcChain>
</file>

<file path=xl/sharedStrings.xml><?xml version="1.0" encoding="utf-8"?>
<sst xmlns="http://schemas.openxmlformats.org/spreadsheetml/2006/main" count="172" uniqueCount="56">
  <si>
    <t>艇名</t>
    <rPh sb="0" eb="1">
      <t>テイ</t>
    </rPh>
    <rPh sb="1" eb="2">
      <t>メイ</t>
    </rPh>
    <phoneticPr fontId="1"/>
  </si>
  <si>
    <t>４月</t>
    <rPh sb="1" eb="2">
      <t>ガツ</t>
    </rPh>
    <phoneticPr fontId="1"/>
  </si>
  <si>
    <t>９月</t>
    <rPh sb="1" eb="2">
      <t>ガツ</t>
    </rPh>
    <phoneticPr fontId="1"/>
  </si>
  <si>
    <t>集計</t>
    <rPh sb="0" eb="2">
      <t>シュウケイ</t>
    </rPh>
    <phoneticPr fontId="1"/>
  </si>
  <si>
    <t>順位</t>
    <rPh sb="0" eb="2">
      <t>ジュンイ</t>
    </rPh>
    <phoneticPr fontId="1"/>
  </si>
  <si>
    <t>１０月</t>
    <rPh sb="2" eb="3">
      <t>ガツ</t>
    </rPh>
    <phoneticPr fontId="1"/>
  </si>
  <si>
    <t>最終集計</t>
    <rPh sb="0" eb="2">
      <t>サイシュウ</t>
    </rPh>
    <rPh sb="2" eb="4">
      <t>シュウケイ</t>
    </rPh>
    <phoneticPr fontId="1"/>
  </si>
  <si>
    <t>延べ出艇数</t>
    <rPh sb="0" eb="1">
      <t>ノ</t>
    </rPh>
    <rPh sb="2" eb="3">
      <t>デ</t>
    </rPh>
    <rPh sb="3" eb="4">
      <t>テイ</t>
    </rPh>
    <rPh sb="4" eb="5">
      <t>スウ</t>
    </rPh>
    <phoneticPr fontId="1"/>
  </si>
  <si>
    <t>参加艇数</t>
    <rPh sb="0" eb="2">
      <t>サンカ</t>
    </rPh>
    <rPh sb="2" eb="3">
      <t>テイ</t>
    </rPh>
    <rPh sb="3" eb="4">
      <t>スウ</t>
    </rPh>
    <phoneticPr fontId="1"/>
  </si>
  <si>
    <t>コミッティは、</t>
  </si>
  <si>
    <t>年間ポイントは、</t>
    <rPh sb="0" eb="2">
      <t>ネンカン</t>
    </rPh>
    <phoneticPr fontId="1"/>
  </si>
  <si>
    <t>年間成績で、同点の場合はレーティングの厳しい方を上位にします。</t>
    <rPh sb="0" eb="2">
      <t>ネンカン</t>
    </rPh>
    <rPh sb="2" eb="4">
      <t>セイセキ</t>
    </rPh>
    <rPh sb="6" eb="8">
      <t>ドウテン</t>
    </rPh>
    <rPh sb="9" eb="11">
      <t>バアイ</t>
    </rPh>
    <rPh sb="19" eb="20">
      <t>キビ</t>
    </rPh>
    <rPh sb="22" eb="23">
      <t>ホウ</t>
    </rPh>
    <rPh sb="24" eb="26">
      <t>ジョウイ</t>
    </rPh>
    <phoneticPr fontId="1"/>
  </si>
  <si>
    <t>野島レース</t>
    <phoneticPr fontId="1"/>
  </si>
  <si>
    <t>ポイントレース（鬼四を含む）得点</t>
    <rPh sb="8" eb="9">
      <t>オニ</t>
    </rPh>
    <rPh sb="9" eb="10">
      <t>ヨン</t>
    </rPh>
    <rPh sb="11" eb="12">
      <t>フク</t>
    </rPh>
    <phoneticPr fontId="1"/>
  </si>
  <si>
    <t>　　　1位（１０.25点）　２位（９点）　３位（８点）以下１点ずつ減じ３点以上</t>
    <rPh sb="11" eb="12">
      <t>テン</t>
    </rPh>
    <rPh sb="18" eb="19">
      <t>テン</t>
    </rPh>
    <rPh sb="25" eb="26">
      <t>テン</t>
    </rPh>
    <phoneticPr fontId="1"/>
  </si>
  <si>
    <t>　　　ＤＮＦ２点　　OCS・失格・リタイア（スタート後）１点　　ＤＮＳ・それ以外は０点</t>
    <phoneticPr fontId="1"/>
  </si>
  <si>
    <t>　　　コミッティー(COM）８点</t>
    <rPh sb="15" eb="16">
      <t>テン</t>
    </rPh>
    <phoneticPr fontId="1"/>
  </si>
  <si>
    <t>　　　1位（１5点）　２位（13.5点）　３位（12点）以下１.5点ずつ減じ4.5点以上</t>
    <phoneticPr fontId="1"/>
  </si>
  <si>
    <t>（全レース共通）コミッティーを交代する場合、レース委員会に伝えて下さい。</t>
    <rPh sb="1" eb="2">
      <t>ゼン</t>
    </rPh>
    <rPh sb="5" eb="7">
      <t>キョウツウ</t>
    </rPh>
    <rPh sb="15" eb="17">
      <t>コウタイ</t>
    </rPh>
    <rPh sb="19" eb="21">
      <t>バアイ</t>
    </rPh>
    <rPh sb="25" eb="28">
      <t>イインカイ</t>
    </rPh>
    <rPh sb="29" eb="30">
      <t>ツタ</t>
    </rPh>
    <rPh sb="32" eb="33">
      <t>クダ</t>
    </rPh>
    <phoneticPr fontId="1"/>
  </si>
  <si>
    <t>連絡が無い時は当番艇が出場するためにチャーターしたものとみなします。</t>
  </si>
  <si>
    <t>　　　2艇不参加の場合同上</t>
    <rPh sb="4" eb="5">
      <t>テイ</t>
    </rPh>
    <rPh sb="5" eb="6">
      <t>フ</t>
    </rPh>
    <rPh sb="6" eb="8">
      <t>サンカ</t>
    </rPh>
    <rPh sb="9" eb="11">
      <t>バアイ</t>
    </rPh>
    <phoneticPr fontId="1"/>
  </si>
  <si>
    <t>　　　　　　　　　　　　　レースに参加しない艇が本部艇をしてください。</t>
    <phoneticPr fontId="1"/>
  </si>
  <si>
    <t>　　　1艇参加の場合年度頭のくじ引きで決まった本部艇・リミット艇に関係なく
　　　</t>
    <rPh sb="4" eb="5">
      <t>テイ</t>
    </rPh>
    <rPh sb="5" eb="7">
      <t>サンカ</t>
    </rPh>
    <rPh sb="8" eb="10">
      <t>バアイ</t>
    </rPh>
    <phoneticPr fontId="1"/>
  </si>
  <si>
    <t>　　　2艇参加の場合年度頭のくじ引きで決まった本部艇がコミットしてください。</t>
    <rPh sb="4" eb="5">
      <t>テイ</t>
    </rPh>
    <rPh sb="5" eb="7">
      <t>サンカ</t>
    </rPh>
    <rPh sb="8" eb="10">
      <t>バアイ</t>
    </rPh>
    <phoneticPr fontId="1"/>
  </si>
  <si>
    <t>　　　1艇参加の場合本部艇を務めた艇に、8ポイント</t>
    <rPh sb="4" eb="5">
      <t>テイ</t>
    </rPh>
    <rPh sb="5" eb="7">
      <t>サンカ</t>
    </rPh>
    <rPh sb="8" eb="10">
      <t>バアイ</t>
    </rPh>
    <phoneticPr fontId="1"/>
  </si>
  <si>
    <t>　　　2艇参加の場合レース成績のポイント</t>
    <rPh sb="4" eb="5">
      <t>テイ</t>
    </rPh>
    <rPh sb="5" eb="7">
      <t>サンカ</t>
    </rPh>
    <rPh sb="8" eb="10">
      <t>バアイ</t>
    </rPh>
    <phoneticPr fontId="1"/>
  </si>
  <si>
    <t>　　　2艇不参加の場合本部艇を務めた艇に、8ポイント・リミット艇に、4.5ポイント</t>
    <rPh sb="4" eb="5">
      <t>テイ</t>
    </rPh>
    <rPh sb="5" eb="6">
      <t>フ</t>
    </rPh>
    <rPh sb="6" eb="8">
      <t>サンカ</t>
    </rPh>
    <rPh sb="9" eb="11">
      <t>バアイ</t>
    </rPh>
    <phoneticPr fontId="1"/>
  </si>
  <si>
    <t>　　　ＤＮＦ３点　　OCS・失格・リタイア（スタート後）1.5点　　ＤＮＳ・それ以外は０点</t>
    <phoneticPr fontId="1"/>
  </si>
  <si>
    <t>Only You-2</t>
  </si>
  <si>
    <t>FORTE</t>
  </si>
  <si>
    <t>QUERIDA</t>
  </si>
  <si>
    <t>白砂</t>
  </si>
  <si>
    <t>CooCoo Six</t>
  </si>
  <si>
    <t>アルバトロスⅡ</t>
  </si>
  <si>
    <t>捨てﾚｰｽ</t>
    <rPh sb="0" eb="1">
      <t>ス</t>
    </rPh>
    <phoneticPr fontId="1"/>
  </si>
  <si>
    <t>ﾎﾟｲﾝﾄ</t>
    <phoneticPr fontId="1"/>
  </si>
  <si>
    <t>ひねもすＩＶ</t>
  </si>
  <si>
    <t>蓮真</t>
    <rPh sb="0" eb="1">
      <t>レン</t>
    </rPh>
    <rPh sb="1" eb="2">
      <t>シン</t>
    </rPh>
    <phoneticPr fontId="2"/>
  </si>
  <si>
    <t>ﾎﾟｲﾝﾄ</t>
  </si>
  <si>
    <t>Perky　Peter</t>
  </si>
  <si>
    <t>ISE-Ⅴ</t>
  </si>
  <si>
    <t>COM</t>
    <phoneticPr fontId="1"/>
  </si>
  <si>
    <t>６月</t>
    <rPh sb="1" eb="2">
      <t>ガツ</t>
    </rPh>
    <phoneticPr fontId="1"/>
  </si>
  <si>
    <t>７月</t>
    <rPh sb="1" eb="2">
      <t>ガツ</t>
    </rPh>
    <phoneticPr fontId="1"/>
  </si>
  <si>
    <t>DSQ</t>
    <phoneticPr fontId="1"/>
  </si>
  <si>
    <t>ＯＹＣオリジナルレーティングにおける２０２４年度年間ポイントランキング</t>
    <rPh sb="22" eb="24">
      <t>ネンド</t>
    </rPh>
    <rPh sb="24" eb="26">
      <t>ネンカン</t>
    </rPh>
    <phoneticPr fontId="1"/>
  </si>
  <si>
    <t>ＳＡＴＡ Ⅲ</t>
    <phoneticPr fontId="1"/>
  </si>
  <si>
    <t>参加人員</t>
    <rPh sb="0" eb="2">
      <t>サンカ</t>
    </rPh>
    <rPh sb="2" eb="4">
      <t>ジンイン</t>
    </rPh>
    <phoneticPr fontId="1"/>
  </si>
  <si>
    <t>ｵｰﾌﾟﾝ
参加</t>
    <rPh sb="6" eb="8">
      <t>サンカ</t>
    </rPh>
    <phoneticPr fontId="1"/>
  </si>
  <si>
    <t>参加艇数</t>
    <rPh sb="0" eb="2">
      <t>サンカ</t>
    </rPh>
    <rPh sb="2" eb="4">
      <t>テイスウ</t>
    </rPh>
    <phoneticPr fontId="1"/>
  </si>
  <si>
    <t>参加人員</t>
    <rPh sb="0" eb="4">
      <t>サンカジンイン</t>
    </rPh>
    <phoneticPr fontId="1"/>
  </si>
  <si>
    <t>延べ人員数</t>
    <rPh sb="0" eb="1">
      <t>ノ</t>
    </rPh>
    <rPh sb="2" eb="4">
      <t>ジンイン</t>
    </rPh>
    <rPh sb="4" eb="5">
      <t>スウ</t>
    </rPh>
    <phoneticPr fontId="1"/>
  </si>
  <si>
    <t>含むｵｰﾌﾟﾝ参加、除くCOM</t>
    <rPh sb="0" eb="1">
      <t>フク</t>
    </rPh>
    <rPh sb="7" eb="9">
      <t>サンカ</t>
    </rPh>
    <rPh sb="10" eb="11">
      <t>ノゾ</t>
    </rPh>
    <phoneticPr fontId="1"/>
  </si>
  <si>
    <t>スポーツカップにおける２０２４年度年間ポイントランキング</t>
    <rPh sb="15" eb="17">
      <t>ネンド</t>
    </rPh>
    <rPh sb="17" eb="19">
      <t>ネンカン</t>
    </rPh>
    <phoneticPr fontId="1"/>
  </si>
  <si>
    <t>野島レース</t>
    <rPh sb="0" eb="2">
      <t>ノジマ</t>
    </rPh>
    <phoneticPr fontId="1"/>
  </si>
  <si>
    <t>ＢＲＯＷＮ　
ＳＵＧＡＲⅡ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</si>
</sst>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月&quot;"/>
  </numFmts>
  <fonts count="7"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name val="ＭＳ 明朝"/>
      <family val="1"/>
      <charset val="128"/>
    </font>
    <font>
      <u/>
      <sz val="11"/>
      <color indexed="12"/>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medium">
        <color indexed="64"/>
      </left>
      <right/>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12">
    <xf numFmtId="0" fontId="0" fillId="0" borderId="0" xfId="0"/>
    <xf numFmtId="0" fontId="0" fillId="0" borderId="0" xfId="0" applyAlignment="1">
      <alignment vertical="center"/>
    </xf>
    <xf numFmtId="0" fontId="0" fillId="2" borderId="0" xfId="0"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xf>
    <xf numFmtId="0" fontId="0" fillId="0" borderId="3"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0" fillId="0" borderId="2" xfId="0" applyBorder="1" applyAlignment="1">
      <alignment vertical="center"/>
    </xf>
    <xf numFmtId="0" fontId="0" fillId="0" borderId="9" xfId="0" applyBorder="1" applyAlignment="1">
      <alignment horizontal="center" vertical="center" shrinkToFit="1"/>
    </xf>
    <xf numFmtId="0" fontId="4" fillId="0" borderId="10" xfId="0" applyFont="1" applyBorder="1" applyAlignment="1">
      <alignment horizontal="center" vertical="center" shrinkToFit="1"/>
    </xf>
    <xf numFmtId="0" fontId="0" fillId="0" borderId="11" xfId="0" applyBorder="1" applyAlignment="1">
      <alignment horizontal="center" vertical="center" shrinkToFit="1"/>
    </xf>
    <xf numFmtId="0" fontId="4" fillId="0" borderId="7" xfId="0" applyFont="1" applyFill="1" applyBorder="1" applyAlignment="1">
      <alignment vertical="center" shrinkToFit="1"/>
    </xf>
    <xf numFmtId="176" fontId="3" fillId="0" borderId="6"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shrinkToFit="1"/>
    </xf>
    <xf numFmtId="0" fontId="0" fillId="0" borderId="5" xfId="0" applyBorder="1" applyAlignment="1">
      <alignment horizontal="center" vertical="center"/>
    </xf>
    <xf numFmtId="0" fontId="4" fillId="0" borderId="0" xfId="0" applyFont="1" applyFill="1" applyBorder="1" applyAlignment="1">
      <alignment vertical="center" shrinkToFit="1"/>
    </xf>
    <xf numFmtId="176" fontId="3" fillId="0" borderId="0" xfId="0" applyNumberFormat="1" applyFont="1" applyFill="1" applyBorder="1" applyAlignment="1">
      <alignment horizontal="center" vertical="center" shrinkToFit="1"/>
    </xf>
    <xf numFmtId="0" fontId="0" fillId="0" borderId="0" xfId="0" applyBorder="1" applyAlignment="1">
      <alignment vertical="center"/>
    </xf>
    <xf numFmtId="0" fontId="0" fillId="0" borderId="17" xfId="0" applyBorder="1" applyAlignment="1">
      <alignment horizontal="center" vertical="center"/>
    </xf>
    <xf numFmtId="0" fontId="0" fillId="0" borderId="17" xfId="0" applyBorder="1" applyAlignment="1">
      <alignment vertical="center"/>
    </xf>
    <xf numFmtId="176" fontId="3" fillId="0" borderId="27" xfId="0" applyNumberFormat="1" applyFont="1" applyFill="1" applyBorder="1" applyAlignment="1">
      <alignment horizontal="center" vertical="center"/>
    </xf>
    <xf numFmtId="0" fontId="4" fillId="0" borderId="28" xfId="0" applyFont="1" applyFill="1" applyBorder="1" applyAlignment="1">
      <alignment vertical="center" shrinkToFit="1"/>
    </xf>
    <xf numFmtId="176" fontId="3" fillId="0" borderId="27" xfId="0" applyNumberFormat="1" applyFont="1" applyFill="1" applyBorder="1" applyAlignment="1">
      <alignment horizontal="center" vertical="center" shrinkToFit="1"/>
    </xf>
    <xf numFmtId="176" fontId="3" fillId="0" borderId="29" xfId="0" applyNumberFormat="1" applyFont="1" applyFill="1" applyBorder="1" applyAlignment="1">
      <alignment horizontal="center" vertical="center" shrinkToFit="1"/>
    </xf>
    <xf numFmtId="0" fontId="0" fillId="0" borderId="5"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3" xfId="0" applyBorder="1" applyAlignment="1">
      <alignment horizontal="center" vertical="center"/>
    </xf>
    <xf numFmtId="176" fontId="3" fillId="0" borderId="23" xfId="0" applyNumberFormat="1" applyFont="1" applyFill="1" applyBorder="1" applyAlignment="1">
      <alignment horizontal="center" vertical="center"/>
    </xf>
    <xf numFmtId="0" fontId="4" fillId="0" borderId="10" xfId="0" applyFont="1" applyFill="1" applyBorder="1" applyAlignment="1">
      <alignment vertical="center" shrinkToFit="1"/>
    </xf>
    <xf numFmtId="176" fontId="3" fillId="0" borderId="11"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shrinkToFit="1"/>
    </xf>
    <xf numFmtId="0" fontId="4" fillId="0" borderId="31" xfId="0" applyFont="1" applyFill="1" applyBorder="1" applyAlignment="1">
      <alignment vertical="center" shrinkToFit="1"/>
    </xf>
    <xf numFmtId="176" fontId="0" fillId="0" borderId="1" xfId="0" applyNumberFormat="1" applyFont="1" applyFill="1" applyBorder="1" applyAlignment="1">
      <alignment horizontal="right" vertical="center"/>
    </xf>
    <xf numFmtId="0" fontId="4" fillId="0" borderId="32" xfId="0" applyFont="1" applyFill="1" applyBorder="1" applyAlignment="1">
      <alignment horizontal="center" vertical="center" shrinkToFit="1"/>
    </xf>
    <xf numFmtId="0" fontId="0" fillId="2" borderId="5" xfId="0" applyFill="1" applyBorder="1" applyAlignment="1">
      <alignment horizontal="center" vertical="center" shrinkToFit="1"/>
    </xf>
    <xf numFmtId="176" fontId="3" fillId="0" borderId="33" xfId="0" applyNumberFormat="1" applyFont="1" applyFill="1" applyBorder="1" applyAlignment="1">
      <alignment horizontal="center" vertical="center"/>
    </xf>
    <xf numFmtId="0" fontId="4" fillId="0" borderId="34" xfId="0" applyFont="1" applyFill="1" applyBorder="1" applyAlignment="1">
      <alignment vertical="center" shrinkToFit="1"/>
    </xf>
    <xf numFmtId="176" fontId="3" fillId="0" borderId="33" xfId="0" applyNumberFormat="1" applyFont="1" applyFill="1" applyBorder="1" applyAlignment="1">
      <alignment horizontal="center" vertical="center" shrinkToFit="1"/>
    </xf>
    <xf numFmtId="176" fontId="3" fillId="0" borderId="35" xfId="0" applyNumberFormat="1" applyFont="1" applyFill="1" applyBorder="1" applyAlignment="1">
      <alignment horizontal="center" vertical="center" shrinkToFit="1"/>
    </xf>
    <xf numFmtId="0" fontId="0" fillId="0" borderId="36" xfId="0" applyBorder="1" applyAlignment="1">
      <alignment horizontal="center" vertical="center" shrinkToFit="1"/>
    </xf>
    <xf numFmtId="2" fontId="4" fillId="0" borderId="37" xfId="0" applyNumberFormat="1" applyFont="1" applyBorder="1" applyAlignment="1">
      <alignment horizontal="center" vertical="center"/>
    </xf>
    <xf numFmtId="2" fontId="4" fillId="0" borderId="38" xfId="0" applyNumberFormat="1" applyFont="1" applyBorder="1" applyAlignment="1">
      <alignment horizontal="center" vertical="center"/>
    </xf>
    <xf numFmtId="2" fontId="4" fillId="0" borderId="39" xfId="0" applyNumberFormat="1" applyFont="1" applyBorder="1" applyAlignment="1">
      <alignment horizontal="center" vertical="center"/>
    </xf>
    <xf numFmtId="0" fontId="0" fillId="0" borderId="4" xfId="0" applyBorder="1" applyAlignment="1">
      <alignment vertical="center"/>
    </xf>
    <xf numFmtId="176" fontId="0" fillId="0" borderId="14" xfId="0" applyNumberFormat="1" applyBorder="1" applyAlignment="1">
      <alignment horizontal="right" vertical="center"/>
    </xf>
    <xf numFmtId="176" fontId="0" fillId="0" borderId="14" xfId="0" applyNumberFormat="1" applyBorder="1" applyAlignment="1">
      <alignment horizontal="center" vertical="center"/>
    </xf>
    <xf numFmtId="0" fontId="6" fillId="0" borderId="0" xfId="0" applyFont="1" applyBorder="1" applyAlignment="1">
      <alignment vertical="center"/>
    </xf>
    <xf numFmtId="0" fontId="0" fillId="0" borderId="5" xfId="0" applyFill="1" applyBorder="1" applyAlignment="1">
      <alignment horizontal="center" vertical="center" shrinkToFit="1"/>
    </xf>
    <xf numFmtId="177" fontId="0" fillId="0" borderId="6" xfId="0" applyNumberFormat="1" applyFill="1" applyBorder="1" applyAlignment="1">
      <alignment horizontal="center" vertical="center" shrinkToFit="1"/>
    </xf>
    <xf numFmtId="0" fontId="0" fillId="0" borderId="7" xfId="0" applyFill="1" applyBorder="1" applyAlignment="1">
      <alignment horizontal="center" vertical="center" shrinkToFit="1"/>
    </xf>
    <xf numFmtId="177" fontId="0" fillId="0" borderId="8" xfId="0" applyNumberFormat="1" applyFill="1" applyBorder="1" applyAlignment="1">
      <alignment horizontal="center" vertical="center" shrinkToFit="1"/>
    </xf>
    <xf numFmtId="177" fontId="0" fillId="0" borderId="22" xfId="0" applyNumberFormat="1" applyFill="1" applyBorder="1" applyAlignment="1">
      <alignment horizontal="center" vertical="center" shrinkToFit="1"/>
    </xf>
    <xf numFmtId="0" fontId="0" fillId="0" borderId="21" xfId="0" applyFill="1" applyBorder="1" applyAlignment="1">
      <alignment horizontal="center" vertical="center" shrinkToFit="1"/>
    </xf>
    <xf numFmtId="0" fontId="0" fillId="0" borderId="0" xfId="0" applyFill="1" applyBorder="1" applyAlignment="1">
      <alignment horizontal="center" vertical="center"/>
    </xf>
    <xf numFmtId="0" fontId="0" fillId="0" borderId="40" xfId="0" applyBorder="1" applyAlignment="1">
      <alignment horizontal="center" vertical="center"/>
    </xf>
    <xf numFmtId="176" fontId="0" fillId="0" borderId="0" xfId="0" applyNumberFormat="1" applyBorder="1" applyAlignment="1">
      <alignment horizontal="center" vertical="center"/>
    </xf>
    <xf numFmtId="0" fontId="0" fillId="0" borderId="4"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2" fontId="4" fillId="0" borderId="9" xfId="0" applyNumberFormat="1" applyFont="1" applyBorder="1" applyAlignment="1">
      <alignment vertical="center" shrinkToFit="1"/>
    </xf>
    <xf numFmtId="2" fontId="4" fillId="0" borderId="10" xfId="0" applyNumberFormat="1" applyFont="1" applyBorder="1" applyAlignment="1">
      <alignment vertical="center" shrinkToFit="1"/>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2" fontId="4" fillId="0" borderId="11" xfId="0" applyNumberFormat="1" applyFont="1" applyBorder="1" applyAlignment="1">
      <alignment vertical="center" shrinkToFit="1"/>
    </xf>
    <xf numFmtId="0" fontId="0" fillId="0" borderId="9" xfId="0" applyBorder="1" applyAlignment="1">
      <alignment horizontal="center" vertical="center"/>
    </xf>
    <xf numFmtId="0" fontId="0" fillId="0" borderId="16" xfId="0" applyBorder="1" applyAlignment="1">
      <alignment horizontal="center" vertical="center" shrinkToFit="1"/>
    </xf>
    <xf numFmtId="0" fontId="0" fillId="0" borderId="13" xfId="0" applyBorder="1" applyAlignment="1">
      <alignment horizontal="center" vertical="center" shrinkToFit="1"/>
    </xf>
    <xf numFmtId="0" fontId="0" fillId="0" borderId="31" xfId="0" applyBorder="1" applyAlignment="1">
      <alignment horizontal="center" vertical="center"/>
    </xf>
    <xf numFmtId="0" fontId="0" fillId="0" borderId="25"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18" xfId="0" applyBorder="1" applyAlignment="1">
      <alignment horizontal="center" vertical="center" shrinkToFit="1"/>
    </xf>
    <xf numFmtId="2" fontId="4" fillId="0" borderId="18" xfId="0" applyNumberFormat="1" applyFont="1" applyBorder="1" applyAlignment="1">
      <alignment vertical="center" shrinkToFit="1"/>
    </xf>
    <xf numFmtId="0" fontId="0" fillId="0" borderId="16" xfId="0" applyBorder="1" applyAlignment="1">
      <alignment horizontal="center" vertical="center"/>
    </xf>
    <xf numFmtId="0" fontId="0" fillId="0" borderId="13" xfId="0" applyBorder="1" applyAlignment="1">
      <alignment horizontal="center" vertical="center"/>
    </xf>
    <xf numFmtId="2" fontId="4" fillId="0" borderId="12" xfId="0" applyNumberFormat="1" applyFont="1" applyBorder="1" applyAlignment="1">
      <alignment vertical="center" shrinkToFit="1"/>
    </xf>
    <xf numFmtId="0" fontId="0" fillId="0" borderId="13" xfId="0" applyBorder="1" applyAlignment="1">
      <alignment vertical="center" shrinkToFit="1"/>
    </xf>
    <xf numFmtId="0" fontId="0" fillId="0" borderId="12" xfId="0" applyBorder="1" applyAlignment="1">
      <alignment horizontal="center" vertical="center" wrapText="1" shrinkToFit="1"/>
    </xf>
    <xf numFmtId="0" fontId="0" fillId="0" borderId="18" xfId="0" applyBorder="1" applyAlignment="1">
      <alignment horizontal="center" vertical="center"/>
    </xf>
    <xf numFmtId="0" fontId="0" fillId="0" borderId="12" xfId="0" applyBorder="1" applyAlignment="1">
      <alignment horizontal="center" vertical="center" shrinkToFit="1"/>
    </xf>
    <xf numFmtId="0" fontId="0" fillId="0" borderId="20" xfId="0" applyFill="1" applyBorder="1" applyAlignment="1">
      <alignment horizontal="center" vertical="center" shrinkToFit="1"/>
    </xf>
    <xf numFmtId="0" fontId="0" fillId="0" borderId="18" xfId="0" applyFill="1" applyBorder="1" applyAlignment="1">
      <alignment horizontal="center" vertical="center" shrinkToFit="1"/>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0" fillId="0" borderId="4" xfId="0" applyBorder="1" applyAlignment="1">
      <alignment horizontal="center" vertical="center" shrinkToFit="1"/>
    </xf>
    <xf numFmtId="0" fontId="0" fillId="0" borderId="14" xfId="0" applyBorder="1" applyAlignment="1">
      <alignment horizontal="center" vertical="center" shrinkToFit="1"/>
    </xf>
    <xf numFmtId="0" fontId="0" fillId="0" borderId="19" xfId="0" applyBorder="1" applyAlignment="1">
      <alignment horizontal="center" vertical="center"/>
    </xf>
    <xf numFmtId="0" fontId="0" fillId="0" borderId="24" xfId="0" applyBorder="1" applyAlignment="1">
      <alignment horizontal="center" vertical="center" wrapText="1" shrinkToFit="1"/>
    </xf>
    <xf numFmtId="0" fontId="0" fillId="0" borderId="26" xfId="0" applyBorder="1" applyAlignment="1">
      <alignment horizontal="center" vertical="center" shrinkToFit="1"/>
    </xf>
    <xf numFmtId="0" fontId="0" fillId="0" borderId="23" xfId="0" applyBorder="1" applyAlignment="1">
      <alignment horizontal="center" vertical="center"/>
    </xf>
    <xf numFmtId="0" fontId="0" fillId="0" borderId="18" xfId="0" applyFill="1" applyBorder="1" applyAlignment="1">
      <alignment horizontal="center" vertical="center" wrapText="1" shrinkToFit="1"/>
    </xf>
    <xf numFmtId="0" fontId="0" fillId="0" borderId="20" xfId="0" applyFill="1" applyBorder="1" applyAlignment="1">
      <alignment horizontal="center" vertical="center" wrapText="1" shrinkToFit="1"/>
    </xf>
  </cellXfs>
  <cellStyles count="2">
    <cellStyle name="ハイパーリンク 2" xfId="1" xr:uid="{5E15653C-02B0-4536-9305-94A237A70A9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45720</xdr:colOff>
      <xdr:row>5</xdr:row>
      <xdr:rowOff>106680</xdr:rowOff>
    </xdr:from>
    <xdr:to>
      <xdr:col>7</xdr:col>
      <xdr:colOff>358140</xdr:colOff>
      <xdr:row>20</xdr:row>
      <xdr:rowOff>53340</xdr:rowOff>
    </xdr:to>
    <xdr:sp macro="" textlink="">
      <xdr:nvSpPr>
        <xdr:cNvPr id="2" name="テキスト ボックス 1">
          <a:extLst>
            <a:ext uri="{FF2B5EF4-FFF2-40B4-BE49-F238E27FC236}">
              <a16:creationId xmlns:a16="http://schemas.microsoft.com/office/drawing/2014/main" id="{42887CBC-B488-4966-A653-CD5F418A354B}"/>
            </a:ext>
          </a:extLst>
        </xdr:cNvPr>
        <xdr:cNvSpPr txBox="1"/>
      </xdr:nvSpPr>
      <xdr:spPr>
        <a:xfrm>
          <a:off x="3390900" y="1104900"/>
          <a:ext cx="312420" cy="24612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a:t>強風のため中止</a:t>
          </a:r>
        </a:p>
      </xdr:txBody>
    </xdr:sp>
    <xdr:clientData/>
  </xdr:twoCellAnchor>
  <xdr:twoCellAnchor>
    <xdr:from>
      <xdr:col>9</xdr:col>
      <xdr:colOff>38100</xdr:colOff>
      <xdr:row>5</xdr:row>
      <xdr:rowOff>60960</xdr:rowOff>
    </xdr:from>
    <xdr:to>
      <xdr:col>9</xdr:col>
      <xdr:colOff>350520</xdr:colOff>
      <xdr:row>22</xdr:row>
      <xdr:rowOff>76200</xdr:rowOff>
    </xdr:to>
    <xdr:sp macro="" textlink="">
      <xdr:nvSpPr>
        <xdr:cNvPr id="3" name="テキスト ボックス 2">
          <a:extLst>
            <a:ext uri="{FF2B5EF4-FFF2-40B4-BE49-F238E27FC236}">
              <a16:creationId xmlns:a16="http://schemas.microsoft.com/office/drawing/2014/main" id="{410AC9A4-3C38-4ED3-8E77-D816AA5FCBD7}"/>
            </a:ext>
          </a:extLst>
        </xdr:cNvPr>
        <xdr:cNvSpPr txBox="1"/>
      </xdr:nvSpPr>
      <xdr:spPr>
        <a:xfrm>
          <a:off x="4175760" y="1059180"/>
          <a:ext cx="312420" cy="286512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000"/>
            <a:t>10 </a:t>
          </a:r>
          <a:r>
            <a:rPr kumimoji="1" lang="ja-JP" altLang="en-US" sz="1000"/>
            <a:t>月ポイントレース</a:t>
          </a:r>
        </a:p>
      </xdr:txBody>
    </xdr:sp>
    <xdr:clientData/>
  </xdr:twoCellAnchor>
  <xdr:twoCellAnchor>
    <xdr:from>
      <xdr:col>5</xdr:col>
      <xdr:colOff>30480</xdr:colOff>
      <xdr:row>5</xdr:row>
      <xdr:rowOff>68580</xdr:rowOff>
    </xdr:from>
    <xdr:to>
      <xdr:col>5</xdr:col>
      <xdr:colOff>243840</xdr:colOff>
      <xdr:row>22</xdr:row>
      <xdr:rowOff>152400</xdr:rowOff>
    </xdr:to>
    <xdr:sp macro="" textlink="">
      <xdr:nvSpPr>
        <xdr:cNvPr id="4" name="テキスト ボックス 3">
          <a:extLst>
            <a:ext uri="{FF2B5EF4-FFF2-40B4-BE49-F238E27FC236}">
              <a16:creationId xmlns:a16="http://schemas.microsoft.com/office/drawing/2014/main" id="{75AB32D7-D77C-4F56-95E2-CB631FD27932}"/>
            </a:ext>
          </a:extLst>
        </xdr:cNvPr>
        <xdr:cNvSpPr txBox="1"/>
      </xdr:nvSpPr>
      <xdr:spPr>
        <a:xfrm>
          <a:off x="2583180" y="1066800"/>
          <a:ext cx="213360" cy="293370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endParaRPr kumimoji="1" lang="en-US" altLang="ja-JP" sz="1100"/>
        </a:p>
        <a:p>
          <a:pPr algn="ctr"/>
          <a:r>
            <a:rPr kumimoji="1" lang="ja-JP" altLang="en-US" sz="1000"/>
            <a:t>熱中症防止のため中止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45720</xdr:colOff>
      <xdr:row>5</xdr:row>
      <xdr:rowOff>106680</xdr:rowOff>
    </xdr:from>
    <xdr:to>
      <xdr:col>7</xdr:col>
      <xdr:colOff>358140</xdr:colOff>
      <xdr:row>20</xdr:row>
      <xdr:rowOff>53340</xdr:rowOff>
    </xdr:to>
    <xdr:sp macro="" textlink="">
      <xdr:nvSpPr>
        <xdr:cNvPr id="2" name="テキスト ボックス 1">
          <a:extLst>
            <a:ext uri="{FF2B5EF4-FFF2-40B4-BE49-F238E27FC236}">
              <a16:creationId xmlns:a16="http://schemas.microsoft.com/office/drawing/2014/main" id="{37219AD0-D98B-437B-8F7A-43D31625DE1D}"/>
            </a:ext>
          </a:extLst>
        </xdr:cNvPr>
        <xdr:cNvSpPr txBox="1"/>
      </xdr:nvSpPr>
      <xdr:spPr>
        <a:xfrm>
          <a:off x="3390900" y="1104900"/>
          <a:ext cx="312420" cy="248412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000" baseline="0"/>
            <a:t>強風のため中止</a:t>
          </a:r>
        </a:p>
      </xdr:txBody>
    </xdr:sp>
    <xdr:clientData/>
  </xdr:twoCellAnchor>
  <xdr:twoCellAnchor>
    <xdr:from>
      <xdr:col>9</xdr:col>
      <xdr:colOff>38100</xdr:colOff>
      <xdr:row>5</xdr:row>
      <xdr:rowOff>60960</xdr:rowOff>
    </xdr:from>
    <xdr:to>
      <xdr:col>9</xdr:col>
      <xdr:colOff>350520</xdr:colOff>
      <xdr:row>22</xdr:row>
      <xdr:rowOff>76200</xdr:rowOff>
    </xdr:to>
    <xdr:sp macro="" textlink="">
      <xdr:nvSpPr>
        <xdr:cNvPr id="3" name="テキスト ボックス 2">
          <a:extLst>
            <a:ext uri="{FF2B5EF4-FFF2-40B4-BE49-F238E27FC236}">
              <a16:creationId xmlns:a16="http://schemas.microsoft.com/office/drawing/2014/main" id="{CB03F71A-A878-490B-9175-0B178727ED43}"/>
            </a:ext>
          </a:extLst>
        </xdr:cNvPr>
        <xdr:cNvSpPr txBox="1"/>
      </xdr:nvSpPr>
      <xdr:spPr>
        <a:xfrm>
          <a:off x="4175760" y="1059180"/>
          <a:ext cx="312420" cy="288798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000"/>
            <a:t>10 </a:t>
          </a:r>
          <a:r>
            <a:rPr kumimoji="1" lang="ja-JP" altLang="en-US" sz="1000"/>
            <a:t>月ポイントレース</a:t>
          </a:r>
        </a:p>
      </xdr:txBody>
    </xdr:sp>
    <xdr:clientData/>
  </xdr:twoCellAnchor>
  <xdr:twoCellAnchor>
    <xdr:from>
      <xdr:col>5</xdr:col>
      <xdr:colOff>30480</xdr:colOff>
      <xdr:row>5</xdr:row>
      <xdr:rowOff>68580</xdr:rowOff>
    </xdr:from>
    <xdr:to>
      <xdr:col>5</xdr:col>
      <xdr:colOff>243840</xdr:colOff>
      <xdr:row>22</xdr:row>
      <xdr:rowOff>152400</xdr:rowOff>
    </xdr:to>
    <xdr:sp macro="" textlink="">
      <xdr:nvSpPr>
        <xdr:cNvPr id="4" name="テキスト ボックス 3">
          <a:extLst>
            <a:ext uri="{FF2B5EF4-FFF2-40B4-BE49-F238E27FC236}">
              <a16:creationId xmlns:a16="http://schemas.microsoft.com/office/drawing/2014/main" id="{9E460DBF-6468-48D2-9F8A-65F8EF239F17}"/>
            </a:ext>
          </a:extLst>
        </xdr:cNvPr>
        <xdr:cNvSpPr txBox="1"/>
      </xdr:nvSpPr>
      <xdr:spPr>
        <a:xfrm>
          <a:off x="2583180" y="1066800"/>
          <a:ext cx="213360" cy="295656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endParaRPr kumimoji="1" lang="en-US" altLang="ja-JP" sz="1100"/>
        </a:p>
        <a:p>
          <a:pPr algn="ctr"/>
          <a:r>
            <a:rPr kumimoji="1" lang="ja-JP" altLang="en-US" sz="1000"/>
            <a:t>熱中症防止のため中止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864C-26A5-4AE2-9BFE-085AB197C2CF}">
  <sheetPr>
    <pageSetUpPr fitToPage="1"/>
  </sheetPr>
  <dimension ref="A1:O54"/>
  <sheetViews>
    <sheetView showGridLines="0" tabSelected="1" zoomScaleNormal="100" zoomScaleSheetLayoutView="100" workbookViewId="0">
      <selection activeCell="O21" sqref="O21"/>
    </sheetView>
  </sheetViews>
  <sheetFormatPr defaultColWidth="9" defaultRowHeight="13.2" x14ac:dyDescent="0.2"/>
  <cols>
    <col min="1" max="1" width="5.88671875" style="6" customWidth="1"/>
    <col min="2" max="2" width="13.109375" style="1" customWidth="1"/>
    <col min="3" max="3" width="6.6640625" style="1" customWidth="1"/>
    <col min="4" max="11" width="5.77734375" style="1" customWidth="1"/>
    <col min="12" max="12" width="2.6640625" style="1" customWidth="1"/>
    <col min="13" max="13" width="5.77734375" style="1" customWidth="1"/>
    <col min="14" max="14" width="13.5546875" style="6" customWidth="1"/>
    <col min="15" max="15" width="7.6640625" style="6" customWidth="1"/>
    <col min="16" max="16384" width="9" style="1"/>
  </cols>
  <sheetData>
    <row r="1" spans="1:15" ht="21" customHeight="1" thickBot="1" x14ac:dyDescent="0.25">
      <c r="A1" s="102" t="s">
        <v>45</v>
      </c>
      <c r="B1" s="102"/>
      <c r="C1" s="102"/>
      <c r="D1" s="102"/>
      <c r="E1" s="102"/>
      <c r="F1" s="102"/>
      <c r="G1" s="102"/>
      <c r="H1" s="102"/>
      <c r="I1" s="102"/>
      <c r="J1" s="102"/>
      <c r="K1" s="102"/>
      <c r="L1" s="103"/>
      <c r="M1" s="102"/>
      <c r="N1" s="102"/>
      <c r="O1" s="22"/>
    </row>
    <row r="2" spans="1:15" s="6" customFormat="1" ht="18" customHeight="1" thickBot="1" x14ac:dyDescent="0.25">
      <c r="A2" s="11" t="s">
        <v>4</v>
      </c>
      <c r="B2" s="3" t="s">
        <v>0</v>
      </c>
      <c r="C2" s="3"/>
      <c r="D2" s="4" t="s">
        <v>1</v>
      </c>
      <c r="E2" s="5" t="s">
        <v>42</v>
      </c>
      <c r="F2" s="5" t="s">
        <v>43</v>
      </c>
      <c r="G2" s="5" t="s">
        <v>2</v>
      </c>
      <c r="H2" s="45" t="s">
        <v>5</v>
      </c>
      <c r="I2" s="50" t="s">
        <v>3</v>
      </c>
      <c r="J2" s="58" t="s">
        <v>34</v>
      </c>
      <c r="K2" s="13" t="s">
        <v>6</v>
      </c>
      <c r="L2" s="23"/>
      <c r="M2" s="13" t="s">
        <v>4</v>
      </c>
      <c r="N2" s="104" t="s">
        <v>54</v>
      </c>
      <c r="O2" s="105"/>
    </row>
    <row r="3" spans="1:15" ht="13.5" customHeight="1" x14ac:dyDescent="0.2">
      <c r="A3" s="106">
        <v>1</v>
      </c>
      <c r="B3" s="99" t="s">
        <v>30</v>
      </c>
      <c r="C3" s="16" t="s">
        <v>4</v>
      </c>
      <c r="D3" s="30">
        <v>1</v>
      </c>
      <c r="E3" s="21">
        <v>1</v>
      </c>
      <c r="F3" s="21"/>
      <c r="G3" s="21">
        <v>1</v>
      </c>
      <c r="H3" s="46"/>
      <c r="I3" s="51"/>
      <c r="J3" s="59"/>
      <c r="K3" s="77">
        <f t="shared" ref="K3" si="0">I4-J4</f>
        <v>30.75</v>
      </c>
      <c r="L3" s="79"/>
      <c r="M3" s="109">
        <v>1</v>
      </c>
      <c r="N3" s="107" t="s">
        <v>40</v>
      </c>
      <c r="O3" s="38">
        <v>1</v>
      </c>
    </row>
    <row r="4" spans="1:15" x14ac:dyDescent="0.2">
      <c r="A4" s="98"/>
      <c r="B4" s="85"/>
      <c r="C4" s="17" t="s">
        <v>38</v>
      </c>
      <c r="D4" s="31">
        <v>10.25</v>
      </c>
      <c r="E4" s="19">
        <v>10.25</v>
      </c>
      <c r="F4" s="19">
        <v>0</v>
      </c>
      <c r="G4" s="19">
        <v>10.25</v>
      </c>
      <c r="H4" s="47"/>
      <c r="I4" s="52">
        <f>SUM(D4:H4)</f>
        <v>30.75</v>
      </c>
      <c r="J4" s="60"/>
      <c r="K4" s="78"/>
      <c r="L4" s="79"/>
      <c r="M4" s="81"/>
      <c r="N4" s="108"/>
      <c r="O4" s="39">
        <v>15</v>
      </c>
    </row>
    <row r="5" spans="1:15" x14ac:dyDescent="0.2">
      <c r="A5" s="98">
        <v>2</v>
      </c>
      <c r="B5" s="99" t="s">
        <v>29</v>
      </c>
      <c r="C5" s="16" t="s">
        <v>4</v>
      </c>
      <c r="D5" s="32">
        <v>2</v>
      </c>
      <c r="E5" s="14">
        <v>3</v>
      </c>
      <c r="F5" s="14" t="s">
        <v>41</v>
      </c>
      <c r="G5" s="14">
        <v>2</v>
      </c>
      <c r="H5" s="48"/>
      <c r="I5" s="51"/>
      <c r="J5" s="61"/>
      <c r="K5" s="77">
        <f t="shared" ref="K5" si="1">I6-J6</f>
        <v>26</v>
      </c>
      <c r="L5" s="79"/>
      <c r="M5" s="80">
        <v>2</v>
      </c>
      <c r="N5" s="111" t="s">
        <v>55</v>
      </c>
      <c r="O5" s="40">
        <v>2</v>
      </c>
    </row>
    <row r="6" spans="1:15" x14ac:dyDescent="0.2">
      <c r="A6" s="98"/>
      <c r="B6" s="85"/>
      <c r="C6" s="17" t="s">
        <v>38</v>
      </c>
      <c r="D6" s="31">
        <v>9</v>
      </c>
      <c r="E6" s="19">
        <v>8</v>
      </c>
      <c r="F6" s="19">
        <v>0</v>
      </c>
      <c r="G6" s="19">
        <v>9</v>
      </c>
      <c r="H6" s="47"/>
      <c r="I6" s="52">
        <f>SUM(D6:H6)</f>
        <v>26</v>
      </c>
      <c r="J6" s="60"/>
      <c r="K6" s="78"/>
      <c r="L6" s="79"/>
      <c r="M6" s="81"/>
      <c r="N6" s="100"/>
      <c r="O6" s="39">
        <v>13.5</v>
      </c>
    </row>
    <row r="7" spans="1:15" x14ac:dyDescent="0.2">
      <c r="A7" s="80">
        <v>3</v>
      </c>
      <c r="B7" s="110" t="s">
        <v>55</v>
      </c>
      <c r="C7" s="18" t="s">
        <v>4</v>
      </c>
      <c r="D7" s="32">
        <v>3</v>
      </c>
      <c r="E7" s="14">
        <v>2</v>
      </c>
      <c r="F7" s="14"/>
      <c r="G7" s="14">
        <v>3</v>
      </c>
      <c r="H7" s="48"/>
      <c r="I7" s="51"/>
      <c r="J7" s="62"/>
      <c r="K7" s="92">
        <f>I8-J8</f>
        <v>25</v>
      </c>
      <c r="L7" s="79"/>
      <c r="M7" s="98">
        <v>3</v>
      </c>
      <c r="N7" s="87" t="s">
        <v>37</v>
      </c>
      <c r="O7" s="41">
        <v>3</v>
      </c>
    </row>
    <row r="8" spans="1:15" x14ac:dyDescent="0.2">
      <c r="A8" s="81"/>
      <c r="B8" s="101"/>
      <c r="C8" s="17" t="s">
        <v>38</v>
      </c>
      <c r="D8" s="31">
        <f>IF(D7=1,10.25,IF(AND(1&lt;D7,D7&lt;8),11-D7,3))</f>
        <v>8</v>
      </c>
      <c r="E8" s="19">
        <v>9</v>
      </c>
      <c r="F8" s="19">
        <v>0</v>
      </c>
      <c r="G8" s="19">
        <v>8</v>
      </c>
      <c r="H8" s="47"/>
      <c r="I8" s="52">
        <f>SUM(D8:H8)</f>
        <v>25</v>
      </c>
      <c r="J8" s="63"/>
      <c r="K8" s="92"/>
      <c r="L8" s="79"/>
      <c r="M8" s="98"/>
      <c r="N8" s="88"/>
      <c r="O8" s="39">
        <v>12</v>
      </c>
    </row>
    <row r="9" spans="1:15" x14ac:dyDescent="0.2">
      <c r="A9" s="80">
        <v>4</v>
      </c>
      <c r="B9" s="97" t="s">
        <v>40</v>
      </c>
      <c r="C9" s="16" t="s">
        <v>4</v>
      </c>
      <c r="D9" s="30">
        <v>7</v>
      </c>
      <c r="E9" s="21">
        <v>5</v>
      </c>
      <c r="F9" s="21"/>
      <c r="G9" s="21">
        <v>4</v>
      </c>
      <c r="H9" s="46"/>
      <c r="I9" s="51"/>
      <c r="J9" s="59"/>
      <c r="K9" s="77">
        <f t="shared" ref="K9" si="2">I10-J10</f>
        <v>17</v>
      </c>
      <c r="L9" s="79"/>
      <c r="M9" s="80">
        <v>4</v>
      </c>
      <c r="N9" s="87" t="s">
        <v>32</v>
      </c>
      <c r="O9" s="41">
        <v>4</v>
      </c>
    </row>
    <row r="10" spans="1:15" x14ac:dyDescent="0.2">
      <c r="A10" s="81"/>
      <c r="B10" s="85"/>
      <c r="C10" s="17" t="s">
        <v>38</v>
      </c>
      <c r="D10" s="31">
        <v>4</v>
      </c>
      <c r="E10" s="19">
        <v>6</v>
      </c>
      <c r="F10" s="19">
        <v>0</v>
      </c>
      <c r="G10" s="19">
        <v>7</v>
      </c>
      <c r="H10" s="47"/>
      <c r="I10" s="52">
        <f>SUM(D10:H10)</f>
        <v>17</v>
      </c>
      <c r="J10" s="60"/>
      <c r="K10" s="78"/>
      <c r="L10" s="79"/>
      <c r="M10" s="81"/>
      <c r="N10" s="88"/>
      <c r="O10" s="39">
        <v>10.5</v>
      </c>
    </row>
    <row r="11" spans="1:15" x14ac:dyDescent="0.2">
      <c r="A11" s="80">
        <v>5</v>
      </c>
      <c r="B11" s="75" t="s">
        <v>32</v>
      </c>
      <c r="C11" s="16" t="s">
        <v>4</v>
      </c>
      <c r="D11" s="33">
        <v>8</v>
      </c>
      <c r="E11" s="20">
        <v>8</v>
      </c>
      <c r="F11" s="20"/>
      <c r="G11" s="20">
        <v>5</v>
      </c>
      <c r="H11" s="49"/>
      <c r="I11" s="51"/>
      <c r="J11" s="59"/>
      <c r="K11" s="77">
        <f t="shared" ref="K11" si="3">I12-J12</f>
        <v>12</v>
      </c>
      <c r="L11" s="79"/>
      <c r="M11" s="80">
        <v>5</v>
      </c>
      <c r="N11" s="87" t="s">
        <v>28</v>
      </c>
      <c r="O11" s="40" t="s">
        <v>41</v>
      </c>
    </row>
    <row r="12" spans="1:15" ht="13.8" thickBot="1" x14ac:dyDescent="0.25">
      <c r="A12" s="81"/>
      <c r="B12" s="76"/>
      <c r="C12" s="17" t="s">
        <v>38</v>
      </c>
      <c r="D12" s="31">
        <v>3</v>
      </c>
      <c r="E12" s="19">
        <v>3</v>
      </c>
      <c r="F12" s="19">
        <v>0</v>
      </c>
      <c r="G12" s="19">
        <v>6</v>
      </c>
      <c r="H12" s="47"/>
      <c r="I12" s="52">
        <f>SUM(D12:H12)</f>
        <v>12</v>
      </c>
      <c r="J12" s="60"/>
      <c r="K12" s="78"/>
      <c r="L12" s="79"/>
      <c r="M12" s="86"/>
      <c r="N12" s="89"/>
      <c r="O12" s="42">
        <v>8</v>
      </c>
    </row>
    <row r="13" spans="1:15" ht="13.8" thickBot="1" x14ac:dyDescent="0.25">
      <c r="A13" s="80">
        <v>6</v>
      </c>
      <c r="B13" s="75" t="s">
        <v>33</v>
      </c>
      <c r="C13" s="18" t="s">
        <v>4</v>
      </c>
      <c r="D13" s="32" t="s">
        <v>41</v>
      </c>
      <c r="E13" s="14">
        <v>7</v>
      </c>
      <c r="F13" s="14"/>
      <c r="G13" s="14"/>
      <c r="H13" s="48"/>
      <c r="I13" s="51"/>
      <c r="J13" s="59"/>
      <c r="K13" s="95">
        <f t="shared" ref="K13" si="4">I14-J14</f>
        <v>12</v>
      </c>
      <c r="L13" s="79"/>
      <c r="M13" s="70" t="s">
        <v>49</v>
      </c>
      <c r="N13" s="72"/>
      <c r="O13" s="43">
        <v>4</v>
      </c>
    </row>
    <row r="14" spans="1:15" ht="13.8" thickBot="1" x14ac:dyDescent="0.25">
      <c r="A14" s="81"/>
      <c r="B14" s="85"/>
      <c r="C14" s="17" t="s">
        <v>38</v>
      </c>
      <c r="D14" s="31">
        <v>8</v>
      </c>
      <c r="E14" s="19">
        <v>4</v>
      </c>
      <c r="F14" s="19"/>
      <c r="G14" s="19"/>
      <c r="H14" s="47"/>
      <c r="I14" s="52">
        <f>SUM(D14:H14)</f>
        <v>12</v>
      </c>
      <c r="J14" s="60"/>
      <c r="K14" s="96"/>
      <c r="L14" s="79"/>
      <c r="M14" s="70" t="s">
        <v>50</v>
      </c>
      <c r="N14" s="72"/>
      <c r="O14" s="44">
        <v>19</v>
      </c>
    </row>
    <row r="15" spans="1:15" ht="13.2" customHeight="1" x14ac:dyDescent="0.2">
      <c r="A15" s="80">
        <v>7</v>
      </c>
      <c r="B15" s="75" t="s">
        <v>37</v>
      </c>
      <c r="C15" s="16" t="s">
        <v>4</v>
      </c>
      <c r="D15" s="33">
        <v>9</v>
      </c>
      <c r="E15" s="20" t="s">
        <v>41</v>
      </c>
      <c r="F15" s="20"/>
      <c r="G15" s="20"/>
      <c r="H15" s="49"/>
      <c r="I15" s="51"/>
      <c r="J15" s="59"/>
      <c r="K15" s="77">
        <f t="shared" ref="K15" si="5">I16-J16</f>
        <v>11</v>
      </c>
      <c r="L15" s="79"/>
      <c r="M15" s="12"/>
      <c r="N15" s="12"/>
      <c r="O15" s="26"/>
    </row>
    <row r="16" spans="1:15" x14ac:dyDescent="0.2">
      <c r="A16" s="81"/>
      <c r="B16" s="76"/>
      <c r="C16" s="17" t="s">
        <v>35</v>
      </c>
      <c r="D16" s="31">
        <v>3</v>
      </c>
      <c r="E16" s="19">
        <v>8</v>
      </c>
      <c r="F16" s="19">
        <v>0</v>
      </c>
      <c r="G16" s="19"/>
      <c r="H16" s="47"/>
      <c r="I16" s="52">
        <f>SUM(D16:H16)</f>
        <v>11</v>
      </c>
      <c r="J16" s="60"/>
      <c r="K16" s="78"/>
      <c r="L16" s="79"/>
      <c r="M16" s="12"/>
      <c r="N16" s="12"/>
      <c r="O16" s="25"/>
    </row>
    <row r="17" spans="1:15" x14ac:dyDescent="0.2">
      <c r="A17" s="80">
        <v>8</v>
      </c>
      <c r="B17" s="91" t="s">
        <v>31</v>
      </c>
      <c r="C17" s="16" t="s">
        <v>4</v>
      </c>
      <c r="D17" s="32">
        <v>6</v>
      </c>
      <c r="E17" s="14">
        <v>6</v>
      </c>
      <c r="F17" s="14"/>
      <c r="G17" s="14"/>
      <c r="H17" s="48"/>
      <c r="I17" s="53"/>
      <c r="J17" s="62"/>
      <c r="K17" s="92">
        <f>I18-J18</f>
        <v>10</v>
      </c>
      <c r="L17" s="79"/>
      <c r="M17" s="12"/>
      <c r="N17" s="12"/>
      <c r="O17" s="26"/>
    </row>
    <row r="18" spans="1:15" x14ac:dyDescent="0.2">
      <c r="A18" s="81"/>
      <c r="B18" s="91"/>
      <c r="C18" s="17" t="s">
        <v>38</v>
      </c>
      <c r="D18" s="31">
        <v>5</v>
      </c>
      <c r="E18" s="19">
        <v>5</v>
      </c>
      <c r="F18" s="19">
        <v>0</v>
      </c>
      <c r="G18" s="19"/>
      <c r="H18" s="47"/>
      <c r="I18" s="52">
        <f>SUM(D18:H18)</f>
        <v>10</v>
      </c>
      <c r="J18" s="63"/>
      <c r="K18" s="92"/>
      <c r="L18" s="79"/>
      <c r="M18" s="12"/>
      <c r="N18" s="12"/>
      <c r="O18" s="25"/>
    </row>
    <row r="19" spans="1:15" x14ac:dyDescent="0.2">
      <c r="A19" s="93">
        <v>9</v>
      </c>
      <c r="B19" s="75" t="s">
        <v>36</v>
      </c>
      <c r="C19" s="16" t="s">
        <v>4</v>
      </c>
      <c r="D19" s="32"/>
      <c r="E19" s="14">
        <v>4</v>
      </c>
      <c r="F19" s="14"/>
      <c r="G19" s="14"/>
      <c r="H19" s="48"/>
      <c r="I19" s="51"/>
      <c r="J19" s="61"/>
      <c r="K19" s="77">
        <f t="shared" ref="K19" si="6">I20-J20</f>
        <v>7</v>
      </c>
      <c r="L19" s="79"/>
      <c r="M19" s="12"/>
      <c r="N19" s="12"/>
      <c r="O19" s="26"/>
    </row>
    <row r="20" spans="1:15" x14ac:dyDescent="0.2">
      <c r="A20" s="94"/>
      <c r="B20" s="76"/>
      <c r="C20" s="17" t="s">
        <v>38</v>
      </c>
      <c r="D20" s="31"/>
      <c r="E20" s="19">
        <v>7</v>
      </c>
      <c r="F20" s="19">
        <v>0</v>
      </c>
      <c r="G20" s="19"/>
      <c r="H20" s="47"/>
      <c r="I20" s="52">
        <f>SUM(D20:H20)</f>
        <v>7</v>
      </c>
      <c r="J20" s="60"/>
      <c r="K20" s="78"/>
      <c r="L20" s="79"/>
      <c r="M20" s="12"/>
      <c r="N20" s="12"/>
      <c r="O20" s="25"/>
    </row>
    <row r="21" spans="1:15" x14ac:dyDescent="0.2">
      <c r="A21" s="80">
        <v>10</v>
      </c>
      <c r="B21" s="75" t="s">
        <v>28</v>
      </c>
      <c r="C21" s="18" t="s">
        <v>4</v>
      </c>
      <c r="D21" s="32">
        <v>4</v>
      </c>
      <c r="E21" s="14"/>
      <c r="F21" s="14"/>
      <c r="G21" s="14"/>
      <c r="H21" s="48"/>
      <c r="I21" s="51"/>
      <c r="J21" s="61"/>
      <c r="K21" s="82">
        <f t="shared" ref="K21" si="7">I22-J22</f>
        <v>7</v>
      </c>
      <c r="L21" s="79"/>
      <c r="M21" s="12"/>
      <c r="N21" s="90"/>
      <c r="O21" s="26"/>
    </row>
    <row r="22" spans="1:15" x14ac:dyDescent="0.2">
      <c r="A22" s="81"/>
      <c r="B22" s="76"/>
      <c r="C22" s="17" t="s">
        <v>38</v>
      </c>
      <c r="D22" s="31">
        <v>7</v>
      </c>
      <c r="E22" s="19"/>
      <c r="F22" s="19"/>
      <c r="G22" s="19"/>
      <c r="H22" s="47"/>
      <c r="I22" s="52">
        <f>SUM(D22:H22)</f>
        <v>7</v>
      </c>
      <c r="J22" s="60"/>
      <c r="K22" s="78"/>
      <c r="L22" s="79"/>
      <c r="M22" s="12"/>
      <c r="N22" s="90"/>
      <c r="O22" s="25"/>
    </row>
    <row r="23" spans="1:15" ht="13.5" customHeight="1" x14ac:dyDescent="0.2">
      <c r="A23" s="83">
        <v>11</v>
      </c>
      <c r="B23" s="84" t="s">
        <v>39</v>
      </c>
      <c r="C23" s="16" t="s">
        <v>4</v>
      </c>
      <c r="D23" s="33">
        <v>5</v>
      </c>
      <c r="E23" s="20"/>
      <c r="F23" s="20"/>
      <c r="G23" s="20"/>
      <c r="H23" s="49"/>
      <c r="I23" s="53"/>
      <c r="J23" s="59"/>
      <c r="K23" s="77">
        <f t="shared" ref="K23" si="8">I24-J24</f>
        <v>6</v>
      </c>
      <c r="L23" s="79"/>
      <c r="M23" s="12"/>
      <c r="N23" s="12"/>
      <c r="O23" s="26"/>
    </row>
    <row r="24" spans="1:15" x14ac:dyDescent="0.2">
      <c r="A24" s="81"/>
      <c r="B24" s="85"/>
      <c r="C24" s="17" t="s">
        <v>38</v>
      </c>
      <c r="D24" s="31">
        <v>6</v>
      </c>
      <c r="E24" s="19"/>
      <c r="F24" s="19">
        <v>0</v>
      </c>
      <c r="G24" s="19"/>
      <c r="H24" s="47"/>
      <c r="I24" s="52">
        <f>SUM(D24:H24)</f>
        <v>6</v>
      </c>
      <c r="J24" s="60"/>
      <c r="K24" s="78"/>
      <c r="L24" s="79"/>
      <c r="M24" s="12"/>
      <c r="N24" s="12"/>
      <c r="O24" s="25"/>
    </row>
    <row r="25" spans="1:15" x14ac:dyDescent="0.2">
      <c r="A25" s="73" t="s">
        <v>48</v>
      </c>
      <c r="B25" s="75" t="s">
        <v>46</v>
      </c>
      <c r="C25" s="16" t="s">
        <v>4</v>
      </c>
      <c r="D25" s="33"/>
      <c r="E25" s="20" t="s">
        <v>44</v>
      </c>
      <c r="F25" s="20"/>
      <c r="G25" s="20"/>
      <c r="H25" s="49"/>
      <c r="I25" s="51"/>
      <c r="J25" s="59"/>
      <c r="K25" s="77">
        <f t="shared" ref="K25" si="9">I26-J26</f>
        <v>0</v>
      </c>
      <c r="L25" s="79"/>
      <c r="M25" s="27"/>
      <c r="N25" s="27"/>
      <c r="O25" s="27"/>
    </row>
    <row r="26" spans="1:15" ht="13.8" thickBot="1" x14ac:dyDescent="0.25">
      <c r="A26" s="74"/>
      <c r="B26" s="76"/>
      <c r="C26" s="17" t="s">
        <v>38</v>
      </c>
      <c r="D26" s="31"/>
      <c r="E26" s="19">
        <v>0</v>
      </c>
      <c r="F26" s="19"/>
      <c r="G26" s="19"/>
      <c r="H26" s="47"/>
      <c r="I26" s="52">
        <f>SUM(D26:H26)</f>
        <v>0</v>
      </c>
      <c r="J26" s="60"/>
      <c r="K26" s="78"/>
      <c r="L26" s="79"/>
      <c r="M26" s="57" t="s">
        <v>52</v>
      </c>
      <c r="N26" s="29"/>
      <c r="O26" s="29"/>
    </row>
    <row r="27" spans="1:15" ht="13.8" thickBot="1" x14ac:dyDescent="0.25">
      <c r="A27" s="67" t="s">
        <v>8</v>
      </c>
      <c r="B27" s="68"/>
      <c r="C27" s="69"/>
      <c r="D27" s="15">
        <v>9</v>
      </c>
      <c r="E27" s="7">
        <v>9</v>
      </c>
      <c r="F27" s="7">
        <v>8</v>
      </c>
      <c r="G27" s="7">
        <v>5</v>
      </c>
      <c r="H27" s="34">
        <v>0</v>
      </c>
      <c r="I27" s="54"/>
      <c r="J27" s="35"/>
      <c r="K27" s="36">
        <f>SUM(D27:H27)</f>
        <v>31</v>
      </c>
      <c r="L27" s="12"/>
      <c r="M27" s="70" t="s">
        <v>7</v>
      </c>
      <c r="N27" s="72"/>
      <c r="O27" s="55">
        <f>SUM(D27:H27)+O13</f>
        <v>35</v>
      </c>
    </row>
    <row r="28" spans="1:15" ht="13.8" thickBot="1" x14ac:dyDescent="0.25">
      <c r="A28" s="67" t="s">
        <v>47</v>
      </c>
      <c r="B28" s="68"/>
      <c r="C28" s="69"/>
      <c r="D28" s="28">
        <v>44</v>
      </c>
      <c r="E28" s="37">
        <v>48</v>
      </c>
      <c r="F28" s="37">
        <v>31</v>
      </c>
      <c r="G28" s="37">
        <v>24</v>
      </c>
      <c r="H28" s="24">
        <v>0</v>
      </c>
      <c r="I28" s="70">
        <f>SUM(D28:H28)</f>
        <v>147</v>
      </c>
      <c r="J28" s="71">
        <f t="shared" ref="J28:K28" si="10">SUM(C28:G28)</f>
        <v>147</v>
      </c>
      <c r="K28" s="72">
        <f t="shared" si="10"/>
        <v>147</v>
      </c>
      <c r="M28" s="70" t="s">
        <v>51</v>
      </c>
      <c r="N28" s="72"/>
      <c r="O28" s="56">
        <f>SUM(D28:H28)+O14</f>
        <v>166</v>
      </c>
    </row>
    <row r="29" spans="1:15" x14ac:dyDescent="0.2">
      <c r="A29" s="64"/>
      <c r="B29" s="64"/>
      <c r="C29" s="64"/>
      <c r="D29" s="12"/>
      <c r="E29" s="12"/>
      <c r="F29" s="12"/>
      <c r="G29" s="12"/>
      <c r="H29" s="12"/>
      <c r="I29" s="12"/>
      <c r="J29" s="12"/>
      <c r="K29" s="12"/>
      <c r="M29" s="65"/>
      <c r="N29" s="12"/>
      <c r="O29" s="66"/>
    </row>
    <row r="30" spans="1:15" x14ac:dyDescent="0.2">
      <c r="B30" s="10" t="s">
        <v>13</v>
      </c>
      <c r="C30" s="10"/>
      <c r="I30" s="2"/>
      <c r="M30" s="57"/>
    </row>
    <row r="31" spans="1:15" x14ac:dyDescent="0.2">
      <c r="B31" s="8" t="s">
        <v>14</v>
      </c>
      <c r="C31" s="8"/>
      <c r="D31" s="8"/>
      <c r="E31" s="8"/>
      <c r="F31" s="8"/>
      <c r="G31" s="8"/>
      <c r="H31" s="8"/>
      <c r="I31" s="2"/>
    </row>
    <row r="32" spans="1:15" x14ac:dyDescent="0.2">
      <c r="B32" s="9" t="s">
        <v>15</v>
      </c>
      <c r="C32" s="9"/>
      <c r="D32" s="9"/>
      <c r="E32" s="9"/>
      <c r="F32" s="9"/>
      <c r="G32" s="9"/>
      <c r="H32" s="9"/>
      <c r="I32" s="2"/>
    </row>
    <row r="33" spans="2:9" x14ac:dyDescent="0.2">
      <c r="B33" s="1" t="s">
        <v>16</v>
      </c>
      <c r="I33" s="2"/>
    </row>
    <row r="34" spans="2:9" x14ac:dyDescent="0.2">
      <c r="I34" s="2"/>
    </row>
    <row r="35" spans="2:9" x14ac:dyDescent="0.2">
      <c r="B35" s="10" t="s">
        <v>12</v>
      </c>
      <c r="C35" s="10"/>
      <c r="I35" s="2"/>
    </row>
    <row r="36" spans="2:9" x14ac:dyDescent="0.2">
      <c r="B36" s="1" t="s">
        <v>17</v>
      </c>
      <c r="I36" s="2"/>
    </row>
    <row r="37" spans="2:9" x14ac:dyDescent="0.2">
      <c r="B37" s="9" t="s">
        <v>27</v>
      </c>
      <c r="C37" s="9"/>
      <c r="I37" s="2"/>
    </row>
    <row r="38" spans="2:9" x14ac:dyDescent="0.2">
      <c r="I38" s="2"/>
    </row>
    <row r="39" spans="2:9" x14ac:dyDescent="0.2">
      <c r="B39" s="1" t="s">
        <v>9</v>
      </c>
      <c r="I39" s="2"/>
    </row>
    <row r="40" spans="2:9" x14ac:dyDescent="0.2">
      <c r="B40" s="1" t="s">
        <v>22</v>
      </c>
      <c r="I40" s="2"/>
    </row>
    <row r="41" spans="2:9" x14ac:dyDescent="0.2">
      <c r="B41" s="1" t="s">
        <v>21</v>
      </c>
      <c r="I41" s="2"/>
    </row>
    <row r="42" spans="2:9" x14ac:dyDescent="0.2">
      <c r="B42" s="1" t="s">
        <v>23</v>
      </c>
      <c r="I42" s="2"/>
    </row>
    <row r="43" spans="2:9" x14ac:dyDescent="0.2">
      <c r="B43" s="1" t="s">
        <v>20</v>
      </c>
      <c r="I43" s="2"/>
    </row>
    <row r="44" spans="2:9" ht="13.5" customHeight="1" x14ac:dyDescent="0.2">
      <c r="I44" s="2"/>
    </row>
    <row r="45" spans="2:9" x14ac:dyDescent="0.2">
      <c r="B45" s="1" t="s">
        <v>10</v>
      </c>
      <c r="I45" s="2"/>
    </row>
    <row r="46" spans="2:9" x14ac:dyDescent="0.2">
      <c r="B46" s="1" t="s">
        <v>24</v>
      </c>
      <c r="I46" s="2"/>
    </row>
    <row r="47" spans="2:9" x14ac:dyDescent="0.2">
      <c r="B47" s="1" t="s">
        <v>25</v>
      </c>
      <c r="I47" s="2"/>
    </row>
    <row r="48" spans="2:9" x14ac:dyDescent="0.2">
      <c r="B48" s="1" t="s">
        <v>26</v>
      </c>
      <c r="I48" s="2"/>
    </row>
    <row r="49" spans="2:9" x14ac:dyDescent="0.2">
      <c r="I49" s="2"/>
    </row>
    <row r="50" spans="2:9" x14ac:dyDescent="0.2">
      <c r="I50" s="2"/>
    </row>
    <row r="51" spans="2:9" x14ac:dyDescent="0.2">
      <c r="B51" s="1" t="s">
        <v>11</v>
      </c>
      <c r="I51" s="2"/>
    </row>
    <row r="52" spans="2:9" x14ac:dyDescent="0.2">
      <c r="I52" s="2"/>
    </row>
    <row r="53" spans="2:9" x14ac:dyDescent="0.2">
      <c r="B53" s="1" t="s">
        <v>18</v>
      </c>
      <c r="I53" s="2"/>
    </row>
    <row r="54" spans="2:9" x14ac:dyDescent="0.2">
      <c r="B54" s="1" t="s">
        <v>19</v>
      </c>
      <c r="I54" s="2"/>
    </row>
  </sheetData>
  <mergeCells count="68">
    <mergeCell ref="A1:N1"/>
    <mergeCell ref="N2:O2"/>
    <mergeCell ref="A3:A4"/>
    <mergeCell ref="B3:B4"/>
    <mergeCell ref="K3:K4"/>
    <mergeCell ref="L3:L4"/>
    <mergeCell ref="N3:N4"/>
    <mergeCell ref="M3:M4"/>
    <mergeCell ref="A7:A8"/>
    <mergeCell ref="B7:B8"/>
    <mergeCell ref="K7:K8"/>
    <mergeCell ref="L7:L8"/>
    <mergeCell ref="N7:N8"/>
    <mergeCell ref="M7:M8"/>
    <mergeCell ref="A5:A6"/>
    <mergeCell ref="B5:B6"/>
    <mergeCell ref="K5:K6"/>
    <mergeCell ref="L5:L6"/>
    <mergeCell ref="N5:N6"/>
    <mergeCell ref="M5:M6"/>
    <mergeCell ref="A9:A10"/>
    <mergeCell ref="B9:B10"/>
    <mergeCell ref="K9:K10"/>
    <mergeCell ref="L9:L10"/>
    <mergeCell ref="A11:A12"/>
    <mergeCell ref="B11:B12"/>
    <mergeCell ref="K11:K12"/>
    <mergeCell ref="L11:L12"/>
    <mergeCell ref="A13:A14"/>
    <mergeCell ref="B13:B14"/>
    <mergeCell ref="K13:K14"/>
    <mergeCell ref="L13:L14"/>
    <mergeCell ref="A15:A16"/>
    <mergeCell ref="B15:B16"/>
    <mergeCell ref="K15:K16"/>
    <mergeCell ref="L15:L16"/>
    <mergeCell ref="K23:K24"/>
    <mergeCell ref="L23:L24"/>
    <mergeCell ref="A17:A18"/>
    <mergeCell ref="B17:B18"/>
    <mergeCell ref="K17:K18"/>
    <mergeCell ref="L17:L18"/>
    <mergeCell ref="A19:A20"/>
    <mergeCell ref="B19:B20"/>
    <mergeCell ref="K19:K20"/>
    <mergeCell ref="L19:L20"/>
    <mergeCell ref="M9:M10"/>
    <mergeCell ref="M11:M12"/>
    <mergeCell ref="M27:N27"/>
    <mergeCell ref="N9:N10"/>
    <mergeCell ref="N11:N12"/>
    <mergeCell ref="N21:N22"/>
    <mergeCell ref="A27:C27"/>
    <mergeCell ref="A28:C28"/>
    <mergeCell ref="I28:K28"/>
    <mergeCell ref="M13:N13"/>
    <mergeCell ref="M14:N14"/>
    <mergeCell ref="M28:N28"/>
    <mergeCell ref="A25:A26"/>
    <mergeCell ref="B25:B26"/>
    <mergeCell ref="K25:K26"/>
    <mergeCell ref="L25:L26"/>
    <mergeCell ref="A21:A22"/>
    <mergeCell ref="B21:B22"/>
    <mergeCell ref="K21:K22"/>
    <mergeCell ref="L21:L22"/>
    <mergeCell ref="A23:A24"/>
    <mergeCell ref="B23:B24"/>
  </mergeCells>
  <phoneticPr fontId="1"/>
  <pageMargins left="0.23622047244094491" right="0.23622047244094491" top="0.74803149606299213" bottom="0.74803149606299213" header="0.31496062992125984" footer="0.31496062992125984"/>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DFF9-1211-4747-8235-06EEE243D241}">
  <sheetPr>
    <pageSetUpPr fitToPage="1"/>
  </sheetPr>
  <dimension ref="A1:O54"/>
  <sheetViews>
    <sheetView showGridLines="0" zoomScaleNormal="100" zoomScaleSheetLayoutView="100" workbookViewId="0">
      <selection activeCell="N33" sqref="N33"/>
    </sheetView>
  </sheetViews>
  <sheetFormatPr defaultColWidth="9" defaultRowHeight="13.2" x14ac:dyDescent="0.2"/>
  <cols>
    <col min="1" max="1" width="5.88671875" style="6" customWidth="1"/>
    <col min="2" max="2" width="13.109375" style="1" customWidth="1"/>
    <col min="3" max="3" width="6.6640625" style="1" customWidth="1"/>
    <col min="4" max="11" width="5.77734375" style="1" customWidth="1"/>
    <col min="12" max="12" width="2.6640625" style="1" customWidth="1"/>
    <col min="13" max="13" width="5.77734375" style="1" customWidth="1"/>
    <col min="14" max="14" width="13.5546875" style="6" customWidth="1"/>
    <col min="15" max="15" width="7.6640625" style="6" customWidth="1"/>
    <col min="16" max="16384" width="9" style="1"/>
  </cols>
  <sheetData>
    <row r="1" spans="1:15" ht="21" customHeight="1" thickBot="1" x14ac:dyDescent="0.25">
      <c r="A1" s="102" t="s">
        <v>53</v>
      </c>
      <c r="B1" s="102"/>
      <c r="C1" s="102"/>
      <c r="D1" s="102"/>
      <c r="E1" s="102"/>
      <c r="F1" s="102"/>
      <c r="G1" s="102"/>
      <c r="H1" s="102"/>
      <c r="I1" s="102"/>
      <c r="J1" s="102"/>
      <c r="K1" s="102"/>
      <c r="L1" s="103"/>
      <c r="M1" s="102"/>
      <c r="N1" s="102"/>
      <c r="O1" s="22"/>
    </row>
    <row r="2" spans="1:15" s="6" customFormat="1" ht="18" customHeight="1" thickBot="1" x14ac:dyDescent="0.25">
      <c r="A2" s="11" t="s">
        <v>4</v>
      </c>
      <c r="B2" s="3" t="s">
        <v>0</v>
      </c>
      <c r="C2" s="3"/>
      <c r="D2" s="4" t="s">
        <v>1</v>
      </c>
      <c r="E2" s="5" t="s">
        <v>42</v>
      </c>
      <c r="F2" s="5" t="s">
        <v>43</v>
      </c>
      <c r="G2" s="5" t="s">
        <v>2</v>
      </c>
      <c r="H2" s="45" t="s">
        <v>5</v>
      </c>
      <c r="I2" s="50" t="s">
        <v>3</v>
      </c>
      <c r="J2" s="58" t="s">
        <v>34</v>
      </c>
      <c r="K2" s="13" t="s">
        <v>6</v>
      </c>
      <c r="L2" s="23"/>
      <c r="M2" s="13" t="s">
        <v>4</v>
      </c>
      <c r="N2" s="104" t="s">
        <v>54</v>
      </c>
      <c r="O2" s="105"/>
    </row>
    <row r="3" spans="1:15" ht="13.5" customHeight="1" x14ac:dyDescent="0.2">
      <c r="A3" s="106">
        <v>1</v>
      </c>
      <c r="B3" s="99" t="s">
        <v>30</v>
      </c>
      <c r="C3" s="16" t="s">
        <v>4</v>
      </c>
      <c r="D3" s="30">
        <v>1</v>
      </c>
      <c r="E3" s="21">
        <v>1</v>
      </c>
      <c r="F3" s="21"/>
      <c r="G3" s="21">
        <v>1</v>
      </c>
      <c r="H3" s="46"/>
      <c r="I3" s="51"/>
      <c r="J3" s="59"/>
      <c r="K3" s="77">
        <f t="shared" ref="K3" si="0">I4-J4</f>
        <v>30.75</v>
      </c>
      <c r="L3" s="79"/>
      <c r="M3" s="109">
        <v>1</v>
      </c>
      <c r="N3" s="107" t="s">
        <v>40</v>
      </c>
      <c r="O3" s="38">
        <v>1</v>
      </c>
    </row>
    <row r="4" spans="1:15" x14ac:dyDescent="0.2">
      <c r="A4" s="98"/>
      <c r="B4" s="85"/>
      <c r="C4" s="17" t="s">
        <v>38</v>
      </c>
      <c r="D4" s="31">
        <v>10.25</v>
      </c>
      <c r="E4" s="19">
        <v>10.25</v>
      </c>
      <c r="F4" s="19">
        <v>0</v>
      </c>
      <c r="G4" s="19">
        <v>10.25</v>
      </c>
      <c r="H4" s="47"/>
      <c r="I4" s="52">
        <f>SUM(D4:H4)</f>
        <v>30.75</v>
      </c>
      <c r="J4" s="60"/>
      <c r="K4" s="78"/>
      <c r="L4" s="79"/>
      <c r="M4" s="81"/>
      <c r="N4" s="108"/>
      <c r="O4" s="39">
        <v>15</v>
      </c>
    </row>
    <row r="5" spans="1:15" x14ac:dyDescent="0.2">
      <c r="A5" s="98">
        <v>2</v>
      </c>
      <c r="B5" s="99" t="s">
        <v>29</v>
      </c>
      <c r="C5" s="16" t="s">
        <v>4</v>
      </c>
      <c r="D5" s="32">
        <v>2</v>
      </c>
      <c r="E5" s="14">
        <v>2</v>
      </c>
      <c r="F5" s="14" t="s">
        <v>41</v>
      </c>
      <c r="G5" s="14">
        <v>2</v>
      </c>
      <c r="H5" s="48"/>
      <c r="I5" s="51"/>
      <c r="J5" s="61"/>
      <c r="K5" s="77">
        <f t="shared" ref="K5" si="1">I6-J6</f>
        <v>27</v>
      </c>
      <c r="L5" s="79"/>
      <c r="M5" s="80">
        <v>2</v>
      </c>
      <c r="N5" s="87" t="s">
        <v>37</v>
      </c>
      <c r="O5" s="41">
        <v>2</v>
      </c>
    </row>
    <row r="6" spans="1:15" x14ac:dyDescent="0.2">
      <c r="A6" s="98"/>
      <c r="B6" s="85"/>
      <c r="C6" s="17" t="s">
        <v>38</v>
      </c>
      <c r="D6" s="31">
        <v>9</v>
      </c>
      <c r="E6" s="19">
        <v>9</v>
      </c>
      <c r="F6" s="19">
        <v>0</v>
      </c>
      <c r="G6" s="19">
        <v>9</v>
      </c>
      <c r="H6" s="47"/>
      <c r="I6" s="52">
        <f>SUM(D6:H6)</f>
        <v>27</v>
      </c>
      <c r="J6" s="60"/>
      <c r="K6" s="78"/>
      <c r="L6" s="79"/>
      <c r="M6" s="81"/>
      <c r="N6" s="88"/>
      <c r="O6" s="39">
        <v>13.5</v>
      </c>
    </row>
    <row r="7" spans="1:15" x14ac:dyDescent="0.2">
      <c r="A7" s="80">
        <v>3</v>
      </c>
      <c r="B7" s="110" t="s">
        <v>55</v>
      </c>
      <c r="C7" s="18" t="s">
        <v>4</v>
      </c>
      <c r="D7" s="32">
        <v>3</v>
      </c>
      <c r="E7" s="14">
        <v>5</v>
      </c>
      <c r="F7" s="14"/>
      <c r="G7" s="14">
        <v>4</v>
      </c>
      <c r="H7" s="48"/>
      <c r="I7" s="51"/>
      <c r="J7" s="62"/>
      <c r="K7" s="92">
        <f>I8-J8</f>
        <v>21</v>
      </c>
      <c r="L7" s="79"/>
      <c r="M7" s="98">
        <v>3</v>
      </c>
      <c r="N7" s="87" t="s">
        <v>32</v>
      </c>
      <c r="O7" s="41">
        <v>3</v>
      </c>
    </row>
    <row r="8" spans="1:15" x14ac:dyDescent="0.2">
      <c r="A8" s="81"/>
      <c r="B8" s="101"/>
      <c r="C8" s="17" t="s">
        <v>38</v>
      </c>
      <c r="D8" s="31">
        <f>IF(D7=1,10.25,IF(AND(1&lt;D7,D7&lt;8),11-D7,3))</f>
        <v>8</v>
      </c>
      <c r="E8" s="19">
        <v>6</v>
      </c>
      <c r="F8" s="19">
        <v>0</v>
      </c>
      <c r="G8" s="19">
        <v>7</v>
      </c>
      <c r="H8" s="47"/>
      <c r="I8" s="52">
        <f>SUM(D8:H8)</f>
        <v>21</v>
      </c>
      <c r="J8" s="63"/>
      <c r="K8" s="92"/>
      <c r="L8" s="79"/>
      <c r="M8" s="98"/>
      <c r="N8" s="88"/>
      <c r="O8" s="39">
        <v>12</v>
      </c>
    </row>
    <row r="9" spans="1:15" x14ac:dyDescent="0.2">
      <c r="A9" s="80">
        <v>4</v>
      </c>
      <c r="B9" s="97" t="s">
        <v>40</v>
      </c>
      <c r="C9" s="16" t="s">
        <v>4</v>
      </c>
      <c r="D9" s="30">
        <v>7</v>
      </c>
      <c r="E9" s="21">
        <v>3</v>
      </c>
      <c r="F9" s="21"/>
      <c r="G9" s="21">
        <v>3</v>
      </c>
      <c r="H9" s="46"/>
      <c r="I9" s="51"/>
      <c r="J9" s="59"/>
      <c r="K9" s="77">
        <f t="shared" ref="K9" si="2">I10-J10</f>
        <v>20</v>
      </c>
      <c r="L9" s="79"/>
      <c r="M9" s="80">
        <v>4</v>
      </c>
      <c r="N9" s="111" t="s">
        <v>55</v>
      </c>
      <c r="O9" s="40">
        <v>4</v>
      </c>
    </row>
    <row r="10" spans="1:15" x14ac:dyDescent="0.2">
      <c r="A10" s="81"/>
      <c r="B10" s="85"/>
      <c r="C10" s="17" t="s">
        <v>38</v>
      </c>
      <c r="D10" s="31">
        <v>4</v>
      </c>
      <c r="E10" s="19">
        <v>8</v>
      </c>
      <c r="F10" s="19">
        <v>0</v>
      </c>
      <c r="G10" s="19">
        <v>8</v>
      </c>
      <c r="H10" s="47"/>
      <c r="I10" s="52">
        <f>SUM(D10:H10)</f>
        <v>20</v>
      </c>
      <c r="J10" s="60"/>
      <c r="K10" s="78"/>
      <c r="L10" s="79"/>
      <c r="M10" s="81"/>
      <c r="N10" s="100"/>
      <c r="O10" s="39">
        <v>10.5</v>
      </c>
    </row>
    <row r="11" spans="1:15" x14ac:dyDescent="0.2">
      <c r="A11" s="80">
        <v>5</v>
      </c>
      <c r="B11" s="75" t="s">
        <v>32</v>
      </c>
      <c r="C11" s="16" t="s">
        <v>4</v>
      </c>
      <c r="D11" s="33">
        <v>6</v>
      </c>
      <c r="E11" s="20">
        <v>6</v>
      </c>
      <c r="F11" s="20"/>
      <c r="G11" s="20">
        <v>5</v>
      </c>
      <c r="H11" s="49"/>
      <c r="I11" s="51"/>
      <c r="J11" s="59"/>
      <c r="K11" s="77">
        <f t="shared" ref="K11" si="3">I12-J12</f>
        <v>16</v>
      </c>
      <c r="L11" s="79"/>
      <c r="M11" s="80">
        <v>5</v>
      </c>
      <c r="N11" s="87" t="s">
        <v>28</v>
      </c>
      <c r="O11" s="40" t="s">
        <v>41</v>
      </c>
    </row>
    <row r="12" spans="1:15" ht="13.8" thickBot="1" x14ac:dyDescent="0.25">
      <c r="A12" s="81"/>
      <c r="B12" s="76"/>
      <c r="C12" s="17" t="s">
        <v>38</v>
      </c>
      <c r="D12" s="31">
        <v>5</v>
      </c>
      <c r="E12" s="19">
        <v>5</v>
      </c>
      <c r="F12" s="19">
        <v>0</v>
      </c>
      <c r="G12" s="19">
        <v>6</v>
      </c>
      <c r="H12" s="47"/>
      <c r="I12" s="52">
        <f>SUM(D12:H12)</f>
        <v>16</v>
      </c>
      <c r="J12" s="60"/>
      <c r="K12" s="78"/>
      <c r="L12" s="79"/>
      <c r="M12" s="86"/>
      <c r="N12" s="89"/>
      <c r="O12" s="42">
        <v>8</v>
      </c>
    </row>
    <row r="13" spans="1:15" ht="13.8" thickBot="1" x14ac:dyDescent="0.25">
      <c r="A13" s="80">
        <v>6</v>
      </c>
      <c r="B13" s="75" t="s">
        <v>37</v>
      </c>
      <c r="C13" s="16" t="s">
        <v>4</v>
      </c>
      <c r="D13" s="33">
        <v>9</v>
      </c>
      <c r="E13" s="20" t="s">
        <v>41</v>
      </c>
      <c r="F13" s="20"/>
      <c r="G13" s="20"/>
      <c r="H13" s="49"/>
      <c r="I13" s="51"/>
      <c r="J13" s="59"/>
      <c r="K13" s="77">
        <f t="shared" ref="K13" si="4">I14-J14</f>
        <v>11</v>
      </c>
      <c r="L13" s="79"/>
      <c r="M13" s="70" t="s">
        <v>49</v>
      </c>
      <c r="N13" s="72"/>
      <c r="O13" s="43">
        <v>4</v>
      </c>
    </row>
    <row r="14" spans="1:15" ht="13.8" thickBot="1" x14ac:dyDescent="0.25">
      <c r="A14" s="81"/>
      <c r="B14" s="76"/>
      <c r="C14" s="17" t="s">
        <v>35</v>
      </c>
      <c r="D14" s="31">
        <v>3</v>
      </c>
      <c r="E14" s="19">
        <v>8</v>
      </c>
      <c r="F14" s="19">
        <v>0</v>
      </c>
      <c r="G14" s="19"/>
      <c r="H14" s="47"/>
      <c r="I14" s="52">
        <f>SUM(D14:H14)</f>
        <v>11</v>
      </c>
      <c r="J14" s="60"/>
      <c r="K14" s="78"/>
      <c r="L14" s="79"/>
      <c r="M14" s="70" t="s">
        <v>50</v>
      </c>
      <c r="N14" s="72"/>
      <c r="O14" s="44">
        <v>19</v>
      </c>
    </row>
    <row r="15" spans="1:15" ht="13.2" customHeight="1" x14ac:dyDescent="0.2">
      <c r="A15" s="80">
        <v>7</v>
      </c>
      <c r="B15" s="75" t="s">
        <v>33</v>
      </c>
      <c r="C15" s="18" t="s">
        <v>4</v>
      </c>
      <c r="D15" s="32" t="s">
        <v>41</v>
      </c>
      <c r="E15" s="14">
        <v>8</v>
      </c>
      <c r="F15" s="14"/>
      <c r="G15" s="14"/>
      <c r="H15" s="48"/>
      <c r="I15" s="51"/>
      <c r="J15" s="59"/>
      <c r="K15" s="95">
        <f t="shared" ref="K15" si="5">I16-J16</f>
        <v>11</v>
      </c>
      <c r="L15" s="79"/>
      <c r="M15" s="12"/>
      <c r="N15" s="12"/>
      <c r="O15" s="26"/>
    </row>
    <row r="16" spans="1:15" x14ac:dyDescent="0.2">
      <c r="A16" s="81"/>
      <c r="B16" s="85"/>
      <c r="C16" s="17" t="s">
        <v>38</v>
      </c>
      <c r="D16" s="31">
        <v>8</v>
      </c>
      <c r="E16" s="19">
        <v>3</v>
      </c>
      <c r="F16" s="19"/>
      <c r="G16" s="19"/>
      <c r="H16" s="47"/>
      <c r="I16" s="52">
        <f>SUM(D16:H16)</f>
        <v>11</v>
      </c>
      <c r="J16" s="60"/>
      <c r="K16" s="96"/>
      <c r="L16" s="79"/>
      <c r="M16" s="12"/>
      <c r="N16" s="12"/>
      <c r="O16" s="25"/>
    </row>
    <row r="17" spans="1:15" x14ac:dyDescent="0.2">
      <c r="A17" s="80">
        <v>8</v>
      </c>
      <c r="B17" s="75" t="s">
        <v>36</v>
      </c>
      <c r="C17" s="16" t="s">
        <v>4</v>
      </c>
      <c r="D17" s="32"/>
      <c r="E17" s="14">
        <v>4</v>
      </c>
      <c r="F17" s="14"/>
      <c r="G17" s="14"/>
      <c r="H17" s="48"/>
      <c r="I17" s="51"/>
      <c r="J17" s="61"/>
      <c r="K17" s="77">
        <f t="shared" ref="K17" si="6">I18-J18</f>
        <v>7</v>
      </c>
      <c r="L17" s="79"/>
      <c r="M17" s="12"/>
      <c r="N17" s="12"/>
      <c r="O17" s="26"/>
    </row>
    <row r="18" spans="1:15" x14ac:dyDescent="0.2">
      <c r="A18" s="81"/>
      <c r="B18" s="76"/>
      <c r="C18" s="17" t="s">
        <v>38</v>
      </c>
      <c r="D18" s="31"/>
      <c r="E18" s="19">
        <v>7</v>
      </c>
      <c r="F18" s="19">
        <v>0</v>
      </c>
      <c r="G18" s="19"/>
      <c r="H18" s="47"/>
      <c r="I18" s="52">
        <f>SUM(D18:H18)</f>
        <v>7</v>
      </c>
      <c r="J18" s="60"/>
      <c r="K18" s="78"/>
      <c r="L18" s="79"/>
      <c r="M18" s="12"/>
      <c r="N18" s="12"/>
      <c r="O18" s="25"/>
    </row>
    <row r="19" spans="1:15" x14ac:dyDescent="0.2">
      <c r="A19" s="93">
        <v>9</v>
      </c>
      <c r="B19" s="91" t="s">
        <v>31</v>
      </c>
      <c r="C19" s="16" t="s">
        <v>4</v>
      </c>
      <c r="D19" s="32">
        <v>8</v>
      </c>
      <c r="E19" s="14">
        <v>7</v>
      </c>
      <c r="F19" s="14"/>
      <c r="G19" s="14"/>
      <c r="H19" s="48"/>
      <c r="I19" s="53"/>
      <c r="J19" s="62"/>
      <c r="K19" s="92">
        <f>I20-J20</f>
        <v>7</v>
      </c>
      <c r="L19" s="79"/>
      <c r="M19" s="12"/>
      <c r="N19" s="12"/>
      <c r="O19" s="26"/>
    </row>
    <row r="20" spans="1:15" x14ac:dyDescent="0.2">
      <c r="A20" s="94"/>
      <c r="B20" s="91"/>
      <c r="C20" s="17" t="s">
        <v>38</v>
      </c>
      <c r="D20" s="31">
        <v>3</v>
      </c>
      <c r="E20" s="19">
        <v>4</v>
      </c>
      <c r="F20" s="19">
        <v>0</v>
      </c>
      <c r="G20" s="19"/>
      <c r="H20" s="47"/>
      <c r="I20" s="52">
        <f>SUM(D20:H20)</f>
        <v>7</v>
      </c>
      <c r="J20" s="63"/>
      <c r="K20" s="92"/>
      <c r="L20" s="79"/>
      <c r="M20" s="12"/>
      <c r="N20" s="12"/>
      <c r="O20" s="25"/>
    </row>
    <row r="21" spans="1:15" x14ac:dyDescent="0.2">
      <c r="A21" s="80">
        <v>10</v>
      </c>
      <c r="B21" s="75" t="s">
        <v>28</v>
      </c>
      <c r="C21" s="18" t="s">
        <v>4</v>
      </c>
      <c r="D21" s="32">
        <v>4</v>
      </c>
      <c r="E21" s="14"/>
      <c r="F21" s="14"/>
      <c r="G21" s="14"/>
      <c r="H21" s="48"/>
      <c r="I21" s="51"/>
      <c r="J21" s="61"/>
      <c r="K21" s="82">
        <f t="shared" ref="K21" si="7">I22-J22</f>
        <v>7</v>
      </c>
      <c r="L21" s="79"/>
      <c r="M21" s="12"/>
      <c r="N21" s="90"/>
      <c r="O21" s="26"/>
    </row>
    <row r="22" spans="1:15" x14ac:dyDescent="0.2">
      <c r="A22" s="81"/>
      <c r="B22" s="76"/>
      <c r="C22" s="17" t="s">
        <v>38</v>
      </c>
      <c r="D22" s="31">
        <v>7</v>
      </c>
      <c r="E22" s="19"/>
      <c r="F22" s="19"/>
      <c r="G22" s="19"/>
      <c r="H22" s="47"/>
      <c r="I22" s="52">
        <f>SUM(D22:H22)</f>
        <v>7</v>
      </c>
      <c r="J22" s="60"/>
      <c r="K22" s="78"/>
      <c r="L22" s="79"/>
      <c r="M22" s="12"/>
      <c r="N22" s="90"/>
      <c r="O22" s="25"/>
    </row>
    <row r="23" spans="1:15" ht="13.5" customHeight="1" x14ac:dyDescent="0.2">
      <c r="A23" s="83">
        <v>11</v>
      </c>
      <c r="B23" s="84" t="s">
        <v>39</v>
      </c>
      <c r="C23" s="16" t="s">
        <v>4</v>
      </c>
      <c r="D23" s="33">
        <v>5</v>
      </c>
      <c r="E23" s="20"/>
      <c r="F23" s="20"/>
      <c r="G23" s="20"/>
      <c r="H23" s="49"/>
      <c r="I23" s="53"/>
      <c r="J23" s="59"/>
      <c r="K23" s="77">
        <f t="shared" ref="K23" si="8">I24-J24</f>
        <v>6</v>
      </c>
      <c r="L23" s="79"/>
      <c r="M23" s="12"/>
      <c r="N23" s="12"/>
      <c r="O23" s="26"/>
    </row>
    <row r="24" spans="1:15" x14ac:dyDescent="0.2">
      <c r="A24" s="81"/>
      <c r="B24" s="85"/>
      <c r="C24" s="17" t="s">
        <v>38</v>
      </c>
      <c r="D24" s="31">
        <v>6</v>
      </c>
      <c r="E24" s="19"/>
      <c r="F24" s="19">
        <v>0</v>
      </c>
      <c r="G24" s="19"/>
      <c r="H24" s="47"/>
      <c r="I24" s="52">
        <f>SUM(D24:H24)</f>
        <v>6</v>
      </c>
      <c r="J24" s="60"/>
      <c r="K24" s="78"/>
      <c r="L24" s="79"/>
      <c r="M24" s="12"/>
      <c r="N24" s="12"/>
      <c r="O24" s="25"/>
    </row>
    <row r="25" spans="1:15" x14ac:dyDescent="0.2">
      <c r="A25" s="73" t="s">
        <v>48</v>
      </c>
      <c r="B25" s="75" t="s">
        <v>46</v>
      </c>
      <c r="C25" s="16" t="s">
        <v>4</v>
      </c>
      <c r="D25" s="33"/>
      <c r="E25" s="20" t="s">
        <v>44</v>
      </c>
      <c r="F25" s="20"/>
      <c r="G25" s="20"/>
      <c r="H25" s="49"/>
      <c r="I25" s="51"/>
      <c r="J25" s="59"/>
      <c r="K25" s="77">
        <f t="shared" ref="K25" si="9">I26-J26</f>
        <v>0</v>
      </c>
      <c r="L25" s="79"/>
      <c r="M25" s="27"/>
      <c r="N25" s="27"/>
      <c r="O25" s="27"/>
    </row>
    <row r="26" spans="1:15" ht="13.8" thickBot="1" x14ac:dyDescent="0.25">
      <c r="A26" s="74"/>
      <c r="B26" s="76"/>
      <c r="C26" s="17" t="s">
        <v>38</v>
      </c>
      <c r="D26" s="31"/>
      <c r="E26" s="19">
        <v>0</v>
      </c>
      <c r="F26" s="19"/>
      <c r="G26" s="19"/>
      <c r="H26" s="47"/>
      <c r="I26" s="52">
        <f>SUM(D26:H26)</f>
        <v>0</v>
      </c>
      <c r="J26" s="60"/>
      <c r="K26" s="78"/>
      <c r="L26" s="79"/>
      <c r="M26" s="57" t="s">
        <v>52</v>
      </c>
      <c r="N26" s="29"/>
      <c r="O26" s="29"/>
    </row>
    <row r="27" spans="1:15" ht="13.8" thickBot="1" x14ac:dyDescent="0.25">
      <c r="A27" s="67" t="s">
        <v>8</v>
      </c>
      <c r="B27" s="68"/>
      <c r="C27" s="69"/>
      <c r="D27" s="15">
        <v>9</v>
      </c>
      <c r="E27" s="7">
        <v>9</v>
      </c>
      <c r="F27" s="7">
        <v>8</v>
      </c>
      <c r="G27" s="7">
        <v>5</v>
      </c>
      <c r="H27" s="34">
        <v>0</v>
      </c>
      <c r="I27" s="54"/>
      <c r="J27" s="35"/>
      <c r="K27" s="36">
        <f>SUM(D27:H27)</f>
        <v>31</v>
      </c>
      <c r="L27" s="12"/>
      <c r="M27" s="70" t="s">
        <v>7</v>
      </c>
      <c r="N27" s="72"/>
      <c r="O27" s="55">
        <f>SUM(D27:H27)+O13</f>
        <v>35</v>
      </c>
    </row>
    <row r="28" spans="1:15" ht="13.8" thickBot="1" x14ac:dyDescent="0.25">
      <c r="A28" s="67" t="s">
        <v>47</v>
      </c>
      <c r="B28" s="68"/>
      <c r="C28" s="69"/>
      <c r="D28" s="28">
        <v>44</v>
      </c>
      <c r="E28" s="37">
        <v>48</v>
      </c>
      <c r="F28" s="37">
        <v>31</v>
      </c>
      <c r="G28" s="37">
        <v>24</v>
      </c>
      <c r="H28" s="24">
        <v>0</v>
      </c>
      <c r="I28" s="70">
        <f>SUM(D28:H28)</f>
        <v>147</v>
      </c>
      <c r="J28" s="71">
        <f t="shared" ref="J28:K28" si="10">SUM(C28:G28)</f>
        <v>147</v>
      </c>
      <c r="K28" s="72">
        <f t="shared" si="10"/>
        <v>147</v>
      </c>
      <c r="M28" s="70" t="s">
        <v>51</v>
      </c>
      <c r="N28" s="72"/>
      <c r="O28" s="56">
        <f>SUM(D28:H28)+O14</f>
        <v>166</v>
      </c>
    </row>
    <row r="29" spans="1:15" x14ac:dyDescent="0.2">
      <c r="A29" s="64"/>
      <c r="B29" s="64"/>
      <c r="C29" s="64"/>
      <c r="D29" s="12"/>
      <c r="E29" s="12"/>
      <c r="F29" s="12"/>
      <c r="G29" s="12"/>
      <c r="H29" s="12"/>
      <c r="I29" s="12"/>
      <c r="J29" s="12"/>
      <c r="K29" s="12"/>
      <c r="M29" s="65"/>
      <c r="N29" s="12"/>
      <c r="O29" s="66"/>
    </row>
    <row r="30" spans="1:15" x14ac:dyDescent="0.2">
      <c r="B30" s="10" t="s">
        <v>13</v>
      </c>
      <c r="C30" s="10"/>
      <c r="I30" s="2"/>
      <c r="M30" s="57"/>
    </row>
    <row r="31" spans="1:15" x14ac:dyDescent="0.2">
      <c r="B31" s="8" t="s">
        <v>14</v>
      </c>
      <c r="C31" s="8"/>
      <c r="D31" s="8"/>
      <c r="E31" s="8"/>
      <c r="F31" s="8"/>
      <c r="G31" s="8"/>
      <c r="H31" s="8"/>
      <c r="I31" s="2"/>
    </row>
    <row r="32" spans="1:15" x14ac:dyDescent="0.2">
      <c r="B32" s="9" t="s">
        <v>15</v>
      </c>
      <c r="C32" s="9"/>
      <c r="D32" s="9"/>
      <c r="E32" s="9"/>
      <c r="F32" s="9"/>
      <c r="G32" s="9"/>
      <c r="H32" s="9"/>
      <c r="I32" s="2"/>
    </row>
    <row r="33" spans="2:9" x14ac:dyDescent="0.2">
      <c r="B33" s="1" t="s">
        <v>16</v>
      </c>
      <c r="I33" s="2"/>
    </row>
    <row r="34" spans="2:9" x14ac:dyDescent="0.2">
      <c r="I34" s="2"/>
    </row>
    <row r="35" spans="2:9" x14ac:dyDescent="0.2">
      <c r="B35" s="10" t="s">
        <v>12</v>
      </c>
      <c r="C35" s="10"/>
      <c r="I35" s="2"/>
    </row>
    <row r="36" spans="2:9" x14ac:dyDescent="0.2">
      <c r="B36" s="1" t="s">
        <v>17</v>
      </c>
      <c r="I36" s="2"/>
    </row>
    <row r="37" spans="2:9" x14ac:dyDescent="0.2">
      <c r="B37" s="9" t="s">
        <v>27</v>
      </c>
      <c r="C37" s="9"/>
      <c r="I37" s="2"/>
    </row>
    <row r="38" spans="2:9" x14ac:dyDescent="0.2">
      <c r="I38" s="2"/>
    </row>
    <row r="39" spans="2:9" x14ac:dyDescent="0.2">
      <c r="B39" s="1" t="s">
        <v>9</v>
      </c>
      <c r="I39" s="2"/>
    </row>
    <row r="40" spans="2:9" x14ac:dyDescent="0.2">
      <c r="B40" s="1" t="s">
        <v>22</v>
      </c>
      <c r="I40" s="2"/>
    </row>
    <row r="41" spans="2:9" x14ac:dyDescent="0.2">
      <c r="B41" s="1" t="s">
        <v>21</v>
      </c>
      <c r="I41" s="2"/>
    </row>
    <row r="42" spans="2:9" x14ac:dyDescent="0.2">
      <c r="B42" s="1" t="s">
        <v>23</v>
      </c>
      <c r="I42" s="2"/>
    </row>
    <row r="43" spans="2:9" x14ac:dyDescent="0.2">
      <c r="B43" s="1" t="s">
        <v>20</v>
      </c>
      <c r="I43" s="2"/>
    </row>
    <row r="44" spans="2:9" ht="13.5" customHeight="1" x14ac:dyDescent="0.2">
      <c r="I44" s="2"/>
    </row>
    <row r="45" spans="2:9" x14ac:dyDescent="0.2">
      <c r="B45" s="1" t="s">
        <v>10</v>
      </c>
      <c r="I45" s="2"/>
    </row>
    <row r="46" spans="2:9" x14ac:dyDescent="0.2">
      <c r="B46" s="1" t="s">
        <v>24</v>
      </c>
      <c r="I46" s="2"/>
    </row>
    <row r="47" spans="2:9" x14ac:dyDescent="0.2">
      <c r="B47" s="1" t="s">
        <v>25</v>
      </c>
      <c r="I47" s="2"/>
    </row>
    <row r="48" spans="2:9" x14ac:dyDescent="0.2">
      <c r="B48" s="1" t="s">
        <v>26</v>
      </c>
      <c r="I48" s="2"/>
    </row>
    <row r="49" spans="2:9" x14ac:dyDescent="0.2">
      <c r="I49" s="2"/>
    </row>
    <row r="50" spans="2:9" x14ac:dyDescent="0.2">
      <c r="I50" s="2"/>
    </row>
    <row r="51" spans="2:9" x14ac:dyDescent="0.2">
      <c r="B51" s="1" t="s">
        <v>11</v>
      </c>
      <c r="I51" s="2"/>
    </row>
    <row r="52" spans="2:9" x14ac:dyDescent="0.2">
      <c r="I52" s="2"/>
    </row>
    <row r="53" spans="2:9" x14ac:dyDescent="0.2">
      <c r="B53" s="1" t="s">
        <v>18</v>
      </c>
      <c r="I53" s="2"/>
    </row>
    <row r="54" spans="2:9" x14ac:dyDescent="0.2">
      <c r="B54" s="1" t="s">
        <v>19</v>
      </c>
      <c r="I54" s="2"/>
    </row>
  </sheetData>
  <mergeCells count="68">
    <mergeCell ref="A1:N1"/>
    <mergeCell ref="N2:O2"/>
    <mergeCell ref="A3:A4"/>
    <mergeCell ref="B3:B4"/>
    <mergeCell ref="K3:K4"/>
    <mergeCell ref="L3:L4"/>
    <mergeCell ref="M3:M4"/>
    <mergeCell ref="N3:N4"/>
    <mergeCell ref="N7:N8"/>
    <mergeCell ref="A5:A6"/>
    <mergeCell ref="B5:B6"/>
    <mergeCell ref="K5:K6"/>
    <mergeCell ref="L5:L6"/>
    <mergeCell ref="M5:M6"/>
    <mergeCell ref="N5:N6"/>
    <mergeCell ref="A7:A8"/>
    <mergeCell ref="B7:B8"/>
    <mergeCell ref="K7:K8"/>
    <mergeCell ref="L7:L8"/>
    <mergeCell ref="M7:M8"/>
    <mergeCell ref="N11:N12"/>
    <mergeCell ref="A9:A10"/>
    <mergeCell ref="B9:B10"/>
    <mergeCell ref="K9:K10"/>
    <mergeCell ref="L9:L10"/>
    <mergeCell ref="M9:M10"/>
    <mergeCell ref="N9:N10"/>
    <mergeCell ref="A11:A12"/>
    <mergeCell ref="B11:B12"/>
    <mergeCell ref="K11:K12"/>
    <mergeCell ref="L11:L12"/>
    <mergeCell ref="M11:M12"/>
    <mergeCell ref="A13:A14"/>
    <mergeCell ref="B13:B14"/>
    <mergeCell ref="K13:K14"/>
    <mergeCell ref="L13:L14"/>
    <mergeCell ref="M13:N13"/>
    <mergeCell ref="M14:N14"/>
    <mergeCell ref="A15:A16"/>
    <mergeCell ref="B15:B16"/>
    <mergeCell ref="K15:K16"/>
    <mergeCell ref="L15:L16"/>
    <mergeCell ref="A17:A18"/>
    <mergeCell ref="B17:B18"/>
    <mergeCell ref="K17:K18"/>
    <mergeCell ref="L17:L18"/>
    <mergeCell ref="A25:A26"/>
    <mergeCell ref="B25:B26"/>
    <mergeCell ref="K25:K26"/>
    <mergeCell ref="L25:L26"/>
    <mergeCell ref="A19:A20"/>
    <mergeCell ref="B19:B20"/>
    <mergeCell ref="K19:K20"/>
    <mergeCell ref="L19:L20"/>
    <mergeCell ref="A21:A22"/>
    <mergeCell ref="B21:B22"/>
    <mergeCell ref="K21:K22"/>
    <mergeCell ref="L21:L22"/>
    <mergeCell ref="N21:N22"/>
    <mergeCell ref="A23:A24"/>
    <mergeCell ref="B23:B24"/>
    <mergeCell ref="K23:K24"/>
    <mergeCell ref="L23:L24"/>
    <mergeCell ref="A27:C27"/>
    <mergeCell ref="M27:N27"/>
    <mergeCell ref="A28:C28"/>
    <mergeCell ref="I28:K28"/>
    <mergeCell ref="M28:N28"/>
  </mergeCells>
  <phoneticPr fontId="1"/>
  <pageMargins left="0.23622047244094491" right="0.23622047244094491" top="0.74803149606299213" bottom="0.74803149606299213" header="0.31496062992125984" footer="0.31496062992125984"/>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ＯＹＣレーティング年間成績</vt:lpstr>
      <vt:lpstr>スポーツカップ年間成績 </vt:lpstr>
      <vt:lpstr>ＯＹＣレーティング年間成績!Print_Area</vt:lpstr>
      <vt:lpstr>'スポーツカップ年間成績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oyc_race</dc:creator>
  <cp:lastModifiedBy>Yuji Hirano/平野 祐二</cp:lastModifiedBy>
  <cp:lastPrinted>2024-10-22T02:18:59Z</cp:lastPrinted>
  <dcterms:created xsi:type="dcterms:W3CDTF">2000-09-17T22:42:45Z</dcterms:created>
  <dcterms:modified xsi:type="dcterms:W3CDTF">2024-10-22T04:10:55Z</dcterms:modified>
</cp:coreProperties>
</file>